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filterPrivacy="1" defaultThemeVersion="124226"/>
  <xr:revisionPtr revIDLastSave="0" documentId="13_ncr:1_{FB01FBF9-4637-9642-9539-83AF69E0C60B}" xr6:coauthVersionLast="45" xr6:coauthVersionMax="45" xr10:uidLastSave="{00000000-0000-0000-0000-000000000000}"/>
  <bookViews>
    <workbookView xWindow="0" yWindow="460" windowWidth="21760" windowHeight="15440" xr2:uid="{00000000-000D-0000-FFFF-FFFF00000000}"/>
  </bookViews>
  <sheets>
    <sheet name="キャッシュフロー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3" l="1"/>
  <c r="H17" i="3" l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H10" i="3"/>
  <c r="H11" i="3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H16" i="3"/>
  <c r="I16" i="3" s="1"/>
  <c r="J16" i="3" s="1"/>
  <c r="K16" i="3" s="1"/>
  <c r="L16" i="3" s="1"/>
  <c r="M16" i="3" s="1"/>
  <c r="N16" i="3" s="1"/>
  <c r="O16" i="3" s="1"/>
  <c r="P16" i="3" s="1"/>
  <c r="H20" i="3"/>
  <c r="I20" i="3" s="1"/>
  <c r="J20" i="3" s="1"/>
  <c r="K20" i="3" s="1"/>
  <c r="L20" i="3" s="1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C20" i="3" s="1"/>
  <c r="AD20" i="3" s="1"/>
  <c r="AE20" i="3" s="1"/>
  <c r="AF20" i="3" s="1"/>
  <c r="AG20" i="3" s="1"/>
  <c r="AH20" i="3" s="1"/>
  <c r="AI20" i="3" s="1"/>
  <c r="AJ20" i="3" s="1"/>
  <c r="AK20" i="3" s="1"/>
  <c r="AL20" i="3" s="1"/>
  <c r="AM20" i="3" s="1"/>
  <c r="AN20" i="3" s="1"/>
  <c r="AO20" i="3" s="1"/>
  <c r="H19" i="3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AG19" i="3" s="1"/>
  <c r="AH19" i="3" s="1"/>
  <c r="AI19" i="3" s="1"/>
  <c r="AJ19" i="3" s="1"/>
  <c r="AK19" i="3" s="1"/>
  <c r="AL19" i="3" s="1"/>
  <c r="AM19" i="3" s="1"/>
  <c r="AN19" i="3" s="1"/>
  <c r="AO19" i="3" s="1"/>
  <c r="H18" i="3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H12" i="3"/>
  <c r="I12" i="3" s="1"/>
  <c r="J12" i="3" s="1"/>
  <c r="K12" i="3" s="1"/>
  <c r="L12" i="3" s="1"/>
  <c r="Q16" i="3" l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M12" i="3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H6" i="3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H5" i="3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H4" i="3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I3" i="3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AG3" i="3" s="1"/>
  <c r="AH3" i="3" s="1"/>
  <c r="AI3" i="3" s="1"/>
  <c r="AJ3" i="3" s="1"/>
  <c r="AK3" i="3" s="1"/>
  <c r="AL3" i="3" s="1"/>
  <c r="AM3" i="3" s="1"/>
  <c r="AN3" i="3" s="1"/>
  <c r="AO3" i="3" s="1"/>
  <c r="AM5" i="3" l="1"/>
  <c r="AN5" i="3" s="1"/>
  <c r="AO5" i="3" s="1"/>
  <c r="AJ22" i="3" l="1"/>
  <c r="AE22" i="3"/>
  <c r="Z22" i="3"/>
  <c r="AO22" i="3"/>
  <c r="AN22" i="3"/>
  <c r="AM22" i="3"/>
  <c r="AL22" i="3"/>
  <c r="AK22" i="3"/>
  <c r="AI22" i="3"/>
  <c r="AH22" i="3"/>
  <c r="AG22" i="3"/>
  <c r="AF22" i="3"/>
  <c r="AD22" i="3"/>
  <c r="AC22" i="3"/>
  <c r="AB22" i="3"/>
  <c r="AA22" i="3"/>
  <c r="U22" i="3" l="1"/>
  <c r="Y22" i="3"/>
  <c r="X22" i="3"/>
  <c r="W22" i="3"/>
  <c r="V22" i="3"/>
  <c r="P22" i="3"/>
  <c r="T22" i="3"/>
  <c r="S22" i="3"/>
  <c r="R22" i="3"/>
  <c r="Q22" i="3"/>
  <c r="K22" i="3"/>
  <c r="L22" i="3"/>
  <c r="N22" i="3"/>
  <c r="O22" i="3"/>
  <c r="M22" i="3"/>
  <c r="J22" i="3"/>
  <c r="I22" i="3"/>
  <c r="H22" i="3"/>
  <c r="G22" i="3"/>
  <c r="I10" i="3" l="1"/>
  <c r="G15" i="3"/>
  <c r="G23" i="3" s="1"/>
  <c r="J10" i="3" l="1"/>
  <c r="I15" i="3"/>
  <c r="I23" i="3" s="1"/>
  <c r="H15" i="3"/>
  <c r="H23" i="3" s="1"/>
  <c r="H24" i="3" s="1"/>
  <c r="I24" i="3" l="1"/>
  <c r="K10" i="3"/>
  <c r="J15" i="3"/>
  <c r="J23" i="3" s="1"/>
  <c r="J24" i="3" l="1"/>
  <c r="K15" i="3"/>
  <c r="K23" i="3" s="1"/>
  <c r="L10" i="3"/>
  <c r="K24" i="3" l="1"/>
  <c r="L15" i="3"/>
  <c r="L23" i="3" s="1"/>
  <c r="M10" i="3"/>
  <c r="L24" i="3" l="1"/>
  <c r="N10" i="3"/>
  <c r="M15" i="3"/>
  <c r="M23" i="3" s="1"/>
  <c r="M24" i="3" l="1"/>
  <c r="N15" i="3"/>
  <c r="N23" i="3" s="1"/>
  <c r="O10" i="3"/>
  <c r="N24" i="3" l="1"/>
  <c r="P10" i="3"/>
  <c r="O15" i="3"/>
  <c r="O23" i="3" s="1"/>
  <c r="O24" i="3" l="1"/>
  <c r="Q10" i="3"/>
  <c r="P15" i="3"/>
  <c r="P23" i="3" s="1"/>
  <c r="P24" i="3" l="1"/>
  <c r="Q15" i="3"/>
  <c r="Q23" i="3" s="1"/>
  <c r="R10" i="3"/>
  <c r="Q24" i="3" l="1"/>
  <c r="R15" i="3"/>
  <c r="R23" i="3" s="1"/>
  <c r="R24" i="3" s="1"/>
  <c r="S10" i="3"/>
  <c r="T10" i="3" l="1"/>
  <c r="S15" i="3"/>
  <c r="S23" i="3" s="1"/>
  <c r="S24" i="3" s="1"/>
  <c r="U10" i="3" l="1"/>
  <c r="T15" i="3"/>
  <c r="T23" i="3" s="1"/>
  <c r="T24" i="3" s="1"/>
  <c r="V10" i="3" l="1"/>
  <c r="U15" i="3"/>
  <c r="U23" i="3" s="1"/>
  <c r="U24" i="3" s="1"/>
  <c r="V15" i="3" l="1"/>
  <c r="V23" i="3" s="1"/>
  <c r="V24" i="3" s="1"/>
  <c r="W10" i="3"/>
  <c r="X10" i="3" l="1"/>
  <c r="W15" i="3"/>
  <c r="W23" i="3" s="1"/>
  <c r="W24" i="3" s="1"/>
  <c r="Y10" i="3" l="1"/>
  <c r="X15" i="3"/>
  <c r="X23" i="3" s="1"/>
  <c r="X24" i="3" s="1"/>
  <c r="Y15" i="3" l="1"/>
  <c r="Y23" i="3" s="1"/>
  <c r="Y24" i="3" s="1"/>
  <c r="Z10" i="3"/>
  <c r="Z15" i="3" l="1"/>
  <c r="Z23" i="3" s="1"/>
  <c r="Z24" i="3" s="1"/>
  <c r="AA10" i="3"/>
  <c r="AA15" i="3" l="1"/>
  <c r="AA23" i="3" s="1"/>
  <c r="AA24" i="3" s="1"/>
  <c r="AB10" i="3"/>
  <c r="AC10" i="3" l="1"/>
  <c r="AB15" i="3"/>
  <c r="AB23" i="3" s="1"/>
  <c r="AB24" i="3" s="1"/>
  <c r="AC15" i="3" l="1"/>
  <c r="AC23" i="3" s="1"/>
  <c r="AC24" i="3" s="1"/>
  <c r="AD10" i="3"/>
  <c r="AE10" i="3" l="1"/>
  <c r="AD15" i="3"/>
  <c r="AD23" i="3" s="1"/>
  <c r="AD24" i="3" s="1"/>
  <c r="AE15" i="3" l="1"/>
  <c r="AE23" i="3" s="1"/>
  <c r="AE24" i="3" s="1"/>
  <c r="AF10" i="3"/>
  <c r="AG10" i="3" l="1"/>
  <c r="AF15" i="3"/>
  <c r="AF23" i="3" s="1"/>
  <c r="AF24" i="3" s="1"/>
  <c r="AG15" i="3" l="1"/>
  <c r="AG23" i="3" s="1"/>
  <c r="AG24" i="3" s="1"/>
  <c r="AH10" i="3"/>
  <c r="AH15" i="3" l="1"/>
  <c r="AH23" i="3" s="1"/>
  <c r="AH24" i="3" s="1"/>
  <c r="AI10" i="3"/>
  <c r="AI15" i="3" l="1"/>
  <c r="AI23" i="3" s="1"/>
  <c r="AI24" i="3" s="1"/>
  <c r="AJ10" i="3"/>
  <c r="AJ15" i="3" l="1"/>
  <c r="AJ23" i="3" s="1"/>
  <c r="AJ24" i="3" s="1"/>
  <c r="AK10" i="3"/>
  <c r="AL10" i="3" l="1"/>
  <c r="AK15" i="3"/>
  <c r="AK23" i="3" s="1"/>
  <c r="AK24" i="3" s="1"/>
  <c r="AL15" i="3" l="1"/>
  <c r="AL23" i="3" s="1"/>
  <c r="AL24" i="3" s="1"/>
  <c r="AM10" i="3"/>
  <c r="AM15" i="3" l="1"/>
  <c r="AM23" i="3" s="1"/>
  <c r="AM24" i="3" s="1"/>
  <c r="AN10" i="3"/>
  <c r="AO10" i="3" l="1"/>
  <c r="AO15" i="3" s="1"/>
  <c r="AO23" i="3" s="1"/>
  <c r="AN15" i="3"/>
  <c r="AN23" i="3" s="1"/>
  <c r="AN24" i="3" s="1"/>
  <c r="AO24" i="3" l="1"/>
</calcChain>
</file>

<file path=xl/sharedStrings.xml><?xml version="1.0" encoding="utf-8"?>
<sst xmlns="http://schemas.openxmlformats.org/spreadsheetml/2006/main" count="195" uniqueCount="100">
  <si>
    <t xml:space="preserve"> 項目  ／ 年</t>
  </si>
  <si>
    <t>上昇率</t>
  </si>
  <si>
    <t xml:space="preserve"> 夫</t>
  </si>
  <si>
    <t xml:space="preserve">   ･･･</t>
  </si>
  <si>
    <t/>
  </si>
  <si>
    <t xml:space="preserve"> 家族</t>
  </si>
  <si>
    <t xml:space="preserve"> 妻</t>
  </si>
  <si>
    <t xml:space="preserve">  の</t>
  </si>
  <si>
    <t xml:space="preserve"> 子</t>
  </si>
  <si>
    <t xml:space="preserve"> 年齢</t>
  </si>
  <si>
    <t xml:space="preserve"> 配偶者の収入</t>
  </si>
  <si>
    <t xml:space="preserve"> その他収入</t>
  </si>
  <si>
    <t xml:space="preserve"> 一時的な収入</t>
  </si>
  <si>
    <t xml:space="preserve"> 住宅ﾛｰﾝ控除</t>
  </si>
  <si>
    <t>　　収入合計</t>
  </si>
  <si>
    <t xml:space="preserve"> 基本生活費</t>
  </si>
  <si>
    <t xml:space="preserve"> その他支出</t>
  </si>
  <si>
    <t xml:space="preserve"> 一時的な支出</t>
  </si>
  <si>
    <t>　　支出合計</t>
  </si>
  <si>
    <t>　　年間収支</t>
  </si>
  <si>
    <t xml:space="preserve"> 手取り給与収入</t>
  </si>
  <si>
    <t xml:space="preserve"> 住居費</t>
  </si>
  <si>
    <t xml:space="preserve"> 教育費</t>
  </si>
  <si>
    <t xml:space="preserve"> 保険料</t>
  </si>
  <si>
    <t>　　貯蓄残高</t>
  </si>
  <si>
    <t xml:space="preserve"> ローン残高（年末時点）</t>
    <rPh sb="4" eb="6">
      <t>ザンダカ</t>
    </rPh>
    <rPh sb="7" eb="9">
      <t>ネンマツ</t>
    </rPh>
    <rPh sb="9" eb="11">
      <t>ジテン</t>
    </rPh>
    <phoneticPr fontId="1"/>
  </si>
  <si>
    <t>＜キャッシュフロー表＞</t>
    <rPh sb="9" eb="10">
      <t>ヒョウ</t>
    </rPh>
    <phoneticPr fontId="1"/>
  </si>
  <si>
    <t xml:space="preserve"> ①手取り給与収入</t>
    <phoneticPr fontId="1"/>
  </si>
  <si>
    <t xml:space="preserve"> ②基本生活費</t>
    <phoneticPr fontId="1"/>
  </si>
  <si>
    <t xml:space="preserve"> ③住居費</t>
    <phoneticPr fontId="1"/>
  </si>
  <si>
    <t xml:space="preserve"> ④教育費</t>
    <phoneticPr fontId="1"/>
  </si>
  <si>
    <t xml:space="preserve"> ⑤保険料</t>
    <phoneticPr fontId="1"/>
  </si>
  <si>
    <t xml:space="preserve"> ⑥その他支出</t>
    <phoneticPr fontId="1"/>
  </si>
  <si>
    <t xml:space="preserve"> ⑦一時的な支出</t>
    <phoneticPr fontId="1"/>
  </si>
  <si>
    <t>　⑧年間収支</t>
    <phoneticPr fontId="1"/>
  </si>
  <si>
    <t>＜キャッシュフロー表（例）＞</t>
    <rPh sb="9" eb="10">
      <t>ヒョウ</t>
    </rPh>
    <rPh sb="11" eb="12">
      <t>レイ</t>
    </rPh>
    <phoneticPr fontId="1"/>
  </si>
  <si>
    <t>１８銀行５００商品を全てシミュレーションできる、</t>
    <phoneticPr fontId="4"/>
  </si>
  <si>
    <t>ダイヤモンド不動産研究所の「返済額シミュレーション」はこちら</t>
    <rPh sb="6" eb="13">
      <t>フド</t>
    </rPh>
    <rPh sb="14" eb="30">
      <t>ヘンサ</t>
    </rPh>
    <phoneticPr fontId="4"/>
  </si>
  <si>
    <t>https://diamond-fudosan.jp/list/housing-loan-simulation/kariirekanougaku-simulation</t>
  </si>
  <si>
    <t>https://diamond-fudosan.jp/list/housing-loan-simulation/hensaigaku-simulation</t>
    <phoneticPr fontId="1"/>
  </si>
  <si>
    <t>「借入可能額シミュレーション」はこちら</t>
    <rPh sb="1" eb="3">
      <t>カリイレ</t>
    </rPh>
    <rPh sb="3" eb="6">
      <t>カノウガク</t>
    </rPh>
    <phoneticPr fontId="4"/>
  </si>
  <si>
    <t>・年収250万円の単身者の上限は1800万円!?</t>
  </si>
  <si>
    <t>・年収300万円の4人家族の上限は1800万円!?</t>
  </si>
  <si>
    <t>・年収350万円の2人家族の上限は2100万円!?</t>
  </si>
  <si>
    <t>・年収400万円の単身者の上限は2500万円!?</t>
  </si>
  <si>
    <t>・年収450万円の4人家族の上限は2000万円!?</t>
  </si>
  <si>
    <t>・年収500万円の4人家族の上限は3000万円!?</t>
  </si>
  <si>
    <t>・年収600万円の3人家族の上限は3500万円!?</t>
  </si>
  <si>
    <t>・年収700万円の共働き夫婦の上限は5000万円!?</t>
  </si>
  <si>
    <t>・年収800万円の3人家族の上限は4500万円!?</t>
  </si>
  <si>
    <t>・年収1000万円の50代夫婦の上限は3000万円!?</t>
  </si>
  <si>
    <t>住宅ローン借入額、ケース別シミュレーション</t>
    <rPh sb="0" eb="2">
      <t>ジュウタク</t>
    </rPh>
    <rPh sb="5" eb="7">
      <t>カリイレ</t>
    </rPh>
    <rPh sb="7" eb="8">
      <t>ガク</t>
    </rPh>
    <rPh sb="12" eb="13">
      <t>ベツ</t>
    </rPh>
    <phoneticPr fontId="1"/>
  </si>
  <si>
    <t>1年目入力欄</t>
    <rPh sb="1" eb="3">
      <t>ネンメ</t>
    </rPh>
    <rPh sb="3" eb="5">
      <t>ニュウリョク</t>
    </rPh>
    <rPh sb="5" eb="6">
      <t>ラン</t>
    </rPh>
    <phoneticPr fontId="1"/>
  </si>
  <si>
    <t>(単位：万円 )</t>
    <rPh sb="1" eb="3">
      <t>タンイ</t>
    </rPh>
    <rPh sb="4" eb="6">
      <t>マンエン</t>
    </rPh>
    <phoneticPr fontId="1"/>
  </si>
  <si>
    <t>5年</t>
    <rPh sb="1" eb="2">
      <t>ネン</t>
    </rPh>
    <phoneticPr fontId="1"/>
  </si>
  <si>
    <t>10年</t>
    <rPh sb="2" eb="3">
      <t>ネン</t>
    </rPh>
    <phoneticPr fontId="1"/>
  </si>
  <si>
    <t>15年</t>
    <rPh sb="2" eb="3">
      <t>ネン</t>
    </rPh>
    <phoneticPr fontId="1"/>
  </si>
  <si>
    <t>20年</t>
    <rPh sb="2" eb="3">
      <t>ネン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</si>
  <si>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</si>
  <si>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</si>
  <si>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35年</t>
    <rPh sb="2" eb="3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</si>
  <si>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</si>
  <si>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</si>
  <si>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</si>
  <si>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</si>
  <si>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</si>
  <si>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</si>
  <si>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</si>
  <si>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</si>
  <si>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</si>
  <si>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2028年</t>
    <rPh sb="4" eb="5">
      <t>ネン</t>
    </rPh>
    <phoneticPr fontId="1"/>
  </si>
  <si>
    <t>2029年</t>
    <rPh sb="4" eb="5">
      <t>ネン</t>
    </rPh>
    <phoneticPr fontId="1"/>
  </si>
  <si>
    <t>2030年</t>
    <rPh sb="4" eb="5">
      <t>ネン</t>
    </rPh>
    <phoneticPr fontId="1"/>
  </si>
  <si>
    <t>2031年</t>
    <rPh sb="4" eb="5">
      <t>ネン</t>
    </rPh>
    <phoneticPr fontId="1"/>
  </si>
  <si>
    <t>2032年</t>
    <rPh sb="4" eb="5">
      <t>ネン</t>
    </rPh>
    <phoneticPr fontId="1"/>
  </si>
  <si>
    <t>2033年</t>
    <rPh sb="4" eb="5">
      <t>ネン</t>
    </rPh>
    <phoneticPr fontId="1"/>
  </si>
  <si>
    <t>2034年</t>
    <rPh sb="4" eb="5">
      <t>ネン</t>
    </rPh>
    <phoneticPr fontId="1"/>
  </si>
  <si>
    <t>2035年</t>
    <rPh sb="4" eb="5">
      <t>ネン</t>
    </rPh>
    <phoneticPr fontId="1"/>
  </si>
  <si>
    <t>2036年</t>
    <rPh sb="4" eb="5">
      <t>ネン</t>
    </rPh>
    <phoneticPr fontId="1"/>
  </si>
  <si>
    <t>2037年</t>
    <rPh sb="4" eb="5">
      <t>ネン</t>
    </rPh>
    <phoneticPr fontId="1"/>
  </si>
  <si>
    <t>2038年</t>
    <rPh sb="4" eb="5">
      <t>ネン</t>
    </rPh>
    <phoneticPr fontId="1"/>
  </si>
  <si>
    <t>2039年</t>
    <rPh sb="4" eb="5">
      <t>ネン</t>
    </rPh>
    <phoneticPr fontId="1"/>
  </si>
  <si>
    <t>2040年</t>
    <rPh sb="4" eb="5">
      <t>ネン</t>
    </rPh>
    <phoneticPr fontId="1"/>
  </si>
  <si>
    <t>2041年</t>
    <rPh sb="4" eb="5">
      <t>ネン</t>
    </rPh>
    <phoneticPr fontId="1"/>
  </si>
  <si>
    <t>2042年</t>
    <rPh sb="4" eb="5">
      <t>ネン</t>
    </rPh>
    <phoneticPr fontId="1"/>
  </si>
  <si>
    <t>2043年</t>
    <rPh sb="4" eb="5">
      <t>ネン</t>
    </rPh>
    <phoneticPr fontId="1"/>
  </si>
  <si>
    <t>2044年</t>
    <rPh sb="4" eb="5">
      <t>ネン</t>
    </rPh>
    <phoneticPr fontId="1"/>
  </si>
  <si>
    <t>2045年</t>
    <rPh sb="4" eb="5">
      <t>ネン</t>
    </rPh>
    <phoneticPr fontId="1"/>
  </si>
  <si>
    <t>2046年</t>
    <rPh sb="4" eb="5">
      <t>ネン</t>
    </rPh>
    <phoneticPr fontId="1"/>
  </si>
  <si>
    <t>2047年</t>
    <rPh sb="4" eb="5">
      <t>ネン</t>
    </rPh>
    <phoneticPr fontId="1"/>
  </si>
  <si>
    <t>2048年</t>
    <rPh sb="4" eb="5">
      <t>ネン</t>
    </rPh>
    <phoneticPr fontId="1"/>
  </si>
  <si>
    <t>2049年</t>
    <rPh sb="4" eb="5">
      <t>ネン</t>
    </rPh>
    <phoneticPr fontId="1"/>
  </si>
  <si>
    <t>2050年</t>
    <rPh sb="4" eb="5">
      <t>ネン</t>
    </rPh>
    <phoneticPr fontId="1"/>
  </si>
  <si>
    <t>2051年</t>
    <rPh sb="4" eb="5">
      <t>ネン</t>
    </rPh>
    <phoneticPr fontId="1"/>
  </si>
  <si>
    <t>2052年</t>
    <rPh sb="4" eb="5">
      <t>ネン</t>
    </rPh>
    <phoneticPr fontId="1"/>
  </si>
  <si>
    <t>2053年</t>
    <rPh sb="4" eb="5">
      <t>ネン</t>
    </rPh>
    <phoneticPr fontId="1"/>
  </si>
  <si>
    <t>赤字部分を自分で設定する</t>
    <rPh sb="0" eb="2">
      <t>アカジ</t>
    </rPh>
    <rPh sb="2" eb="4">
      <t>ブブン</t>
    </rPh>
    <rPh sb="5" eb="7">
      <t>ジブン</t>
    </rPh>
    <rPh sb="8" eb="10">
      <t>セッテイ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</si>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</sst>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9" fillId="0" borderId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5" xfId="0" applyFont="1" applyFill="1" applyBorder="1"/>
    <xf numFmtId="0" fontId="2" fillId="2" borderId="14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4" xfId="0" applyFont="1" applyFill="1" applyBorder="1" applyProtection="1"/>
    <xf numFmtId="1" fontId="2" fillId="2" borderId="14" xfId="0" applyNumberFormat="1" applyFont="1" applyFill="1" applyBorder="1" applyProtection="1"/>
    <xf numFmtId="1" fontId="2" fillId="2" borderId="16" xfId="0" applyNumberFormat="1" applyFont="1" applyFill="1" applyBorder="1" applyProtection="1"/>
    <xf numFmtId="1" fontId="2" fillId="2" borderId="3" xfId="0" applyNumberFormat="1" applyFont="1" applyFill="1" applyBorder="1" applyProtection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8" xfId="0" applyFont="1" applyFill="1" applyBorder="1"/>
    <xf numFmtId="1" fontId="2" fillId="2" borderId="15" xfId="0" applyNumberFormat="1" applyFont="1" applyFill="1" applyBorder="1" applyProtection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76" fontId="2" fillId="2" borderId="15" xfId="0" applyNumberFormat="1" applyFont="1" applyFill="1" applyBorder="1"/>
    <xf numFmtId="176" fontId="2" fillId="2" borderId="14" xfId="0" applyNumberFormat="1" applyFont="1" applyFill="1" applyBorder="1"/>
    <xf numFmtId="176" fontId="2" fillId="2" borderId="16" xfId="0" applyNumberFormat="1" applyFont="1" applyFill="1" applyBorder="1"/>
    <xf numFmtId="176" fontId="2" fillId="2" borderId="3" xfId="0" applyNumberFormat="1" applyFont="1" applyFill="1" applyBorder="1"/>
    <xf numFmtId="0" fontId="2" fillId="2" borderId="13" xfId="0" applyFont="1" applyFill="1" applyBorder="1"/>
    <xf numFmtId="0" fontId="2" fillId="2" borderId="1" xfId="0" applyFont="1" applyFill="1" applyBorder="1" applyProtection="1"/>
    <xf numFmtId="0" fontId="3" fillId="2" borderId="1" xfId="0" applyFont="1" applyFill="1" applyBorder="1"/>
    <xf numFmtId="0" fontId="3" fillId="2" borderId="1" xfId="0" applyFont="1" applyFill="1" applyBorder="1" applyProtection="1"/>
    <xf numFmtId="0" fontId="3" fillId="2" borderId="2" xfId="0" applyFont="1" applyFill="1" applyBorder="1"/>
    <xf numFmtId="0" fontId="2" fillId="3" borderId="1" xfId="0" applyFont="1" applyFill="1" applyBorder="1"/>
    <xf numFmtId="0" fontId="7" fillId="0" borderId="0" xfId="0" applyFont="1"/>
    <xf numFmtId="0" fontId="3" fillId="2" borderId="0" xfId="0" applyFont="1" applyFill="1"/>
    <xf numFmtId="0" fontId="5" fillId="0" borderId="0" xfId="1"/>
    <xf numFmtId="176" fontId="2" fillId="2" borderId="0" xfId="0" applyNumberFormat="1" applyFont="1" applyFill="1" applyBorder="1"/>
    <xf numFmtId="176" fontId="8" fillId="0" borderId="14" xfId="0" applyNumberFormat="1" applyFont="1" applyBorder="1"/>
    <xf numFmtId="176" fontId="8" fillId="0" borderId="3" xfId="0" applyNumberFormat="1" applyFont="1" applyBorder="1"/>
    <xf numFmtId="176" fontId="2" fillId="2" borderId="2" xfId="0" applyNumberFormat="1" applyFont="1" applyFill="1" applyBorder="1"/>
    <xf numFmtId="176" fontId="8" fillId="0" borderId="16" xfId="0" applyNumberFormat="1" applyFont="1" applyBorder="1"/>
    <xf numFmtId="10" fontId="2" fillId="3" borderId="1" xfId="2" applyNumberFormat="1" applyFont="1" applyFill="1" applyBorder="1" applyAlignment="1"/>
    <xf numFmtId="10" fontId="2" fillId="2" borderId="1" xfId="2" applyNumberFormat="1" applyFont="1" applyFill="1" applyBorder="1" applyAlignment="1"/>
    <xf numFmtId="176" fontId="2" fillId="2" borderId="1" xfId="0" applyNumberFormat="1" applyFont="1" applyFill="1" applyBorder="1"/>
    <xf numFmtId="10" fontId="2" fillId="2" borderId="2" xfId="2" applyNumberFormat="1" applyFont="1" applyFill="1" applyBorder="1" applyAlignment="1"/>
    <xf numFmtId="10" fontId="10" fillId="0" borderId="1" xfId="2" applyNumberFormat="1" applyFont="1" applyFill="1" applyBorder="1" applyAlignment="1"/>
    <xf numFmtId="10" fontId="10" fillId="2" borderId="1" xfId="2" applyNumberFormat="1" applyFont="1" applyFill="1" applyBorder="1" applyAlignment="1"/>
    <xf numFmtId="0" fontId="0" fillId="0" borderId="14" xfId="0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19" xfId="0" applyBorder="1"/>
    <xf numFmtId="0" fontId="11" fillId="0" borderId="18" xfId="0" applyFont="1" applyBorder="1"/>
    <xf numFmtId="176" fontId="10" fillId="2" borderId="18" xfId="0" applyNumberFormat="1" applyFont="1" applyFill="1" applyBorder="1"/>
    <xf numFmtId="176" fontId="12" fillId="0" borderId="18" xfId="0" applyNumberFormat="1" applyFont="1" applyBorder="1"/>
    <xf numFmtId="176" fontId="10" fillId="2" borderId="19" xfId="0" applyNumberFormat="1" applyFont="1" applyFill="1" applyBorder="1"/>
    <xf numFmtId="0" fontId="10" fillId="2" borderId="0" xfId="0" applyFont="1" applyFill="1" applyBorder="1"/>
    <xf numFmtId="10" fontId="2" fillId="2" borderId="1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6" xfId="0" applyBorder="1"/>
    <xf numFmtId="0" fontId="2" fillId="2" borderId="0" xfId="0" applyFont="1" applyFill="1" applyBorder="1" applyProtection="1"/>
    <xf numFmtId="1" fontId="2" fillId="2" borderId="0" xfId="0" applyNumberFormat="1" applyFont="1" applyFill="1" applyBorder="1" applyProtection="1"/>
    <xf numFmtId="0" fontId="2" fillId="0" borderId="0" xfId="0" applyFont="1" applyFill="1" applyBorder="1"/>
    <xf numFmtId="0" fontId="2" fillId="0" borderId="1" xfId="0" applyFont="1" applyFill="1" applyBorder="1"/>
    <xf numFmtId="0" fontId="5" fillId="0" borderId="0" xfId="1" applyAlignment="1">
      <alignment horizontal="left"/>
    </xf>
  </cellXfs>
  <cellStyles count="4">
    <cellStyle name="パーセント" xfId="2" builtinId="5"/>
    <cellStyle name="ハイパーリンク" xfId="1" builtinId="8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amond-fudosan.jp/articles/-/1110046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iamond-fudosan.jp/articles/-/1110252" TargetMode="External"/><Relationship Id="rId7" Type="http://schemas.openxmlformats.org/officeDocument/2006/relationships/hyperlink" Target="https://diamond-fudosan.jp/articles/-/1110144" TargetMode="External"/><Relationship Id="rId12" Type="http://schemas.openxmlformats.org/officeDocument/2006/relationships/hyperlink" Target="https://diamond-fudosan.jp/articles/-/1110050" TargetMode="External"/><Relationship Id="rId2" Type="http://schemas.openxmlformats.org/officeDocument/2006/relationships/hyperlink" Target="https://diamond-fudosan.jp/list/housing-loan-simulation/kariirekanougaku-simulation" TargetMode="External"/><Relationship Id="rId1" Type="http://schemas.openxmlformats.org/officeDocument/2006/relationships/hyperlink" Target="https://diamond-fudosan.jp/list/housing-loan-simulation/hensaigaku-simulation" TargetMode="External"/><Relationship Id="rId6" Type="http://schemas.openxmlformats.org/officeDocument/2006/relationships/hyperlink" Target="https://diamond-fudosan.jp/articles/-/1110047" TargetMode="External"/><Relationship Id="rId11" Type="http://schemas.openxmlformats.org/officeDocument/2006/relationships/hyperlink" Target="https://diamond-fudosan.jp/articles/-/1110184" TargetMode="External"/><Relationship Id="rId5" Type="http://schemas.openxmlformats.org/officeDocument/2006/relationships/hyperlink" Target="http://diamond-fudosan.jp/articles/-/1110731" TargetMode="External"/><Relationship Id="rId10" Type="http://schemas.openxmlformats.org/officeDocument/2006/relationships/hyperlink" Target="http://diamond-fudosan.jp/articles/-/1110048" TargetMode="External"/><Relationship Id="rId4" Type="http://schemas.openxmlformats.org/officeDocument/2006/relationships/hyperlink" Target="https://diamond-fudosan.jp/articles/-/1110129" TargetMode="External"/><Relationship Id="rId9" Type="http://schemas.openxmlformats.org/officeDocument/2006/relationships/hyperlink" Target="http://diamond-fudosan.jp/articles/-/1110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7"/>
  <sheetViews>
    <sheetView tabSelected="1" zoomScale="85" zoomScaleNormal="85" workbookViewId="0">
      <selection activeCell="L21" sqref="L21"/>
    </sheetView>
  </sheetViews>
  <sheetFormatPr baseColWidth="10" defaultColWidth="8.83203125" defaultRowHeight="14"/>
  <cols>
    <col min="1" max="1" width="3.1640625" customWidth="1"/>
    <col min="2" max="2" width="1.1640625" customWidth="1"/>
    <col min="3" max="3" width="1.33203125" customWidth="1"/>
    <col min="4" max="4" width="8.83203125" customWidth="1"/>
    <col min="5" max="5" width="10.83203125" customWidth="1"/>
    <col min="6" max="6" width="7.5" customWidth="1"/>
    <col min="7" max="11" width="8.83203125" customWidth="1"/>
    <col min="12" max="12" width="9.1640625" bestFit="1" customWidth="1"/>
    <col min="13" max="13" width="8.83203125" customWidth="1"/>
  </cols>
  <sheetData>
    <row r="1" spans="1:41" ht="15" thickBot="1">
      <c r="A1" s="2"/>
      <c r="B1" s="2" t="s">
        <v>26</v>
      </c>
      <c r="C1" s="2"/>
      <c r="D1" s="2"/>
      <c r="E1" s="2"/>
      <c r="F1" s="2"/>
      <c r="G1" s="34" t="s">
        <v>52</v>
      </c>
      <c r="H1" s="2"/>
      <c r="I1" s="2"/>
      <c r="J1" s="2"/>
      <c r="K1" s="2" t="s">
        <v>54</v>
      </c>
      <c r="L1" s="2"/>
      <c r="M1" s="2"/>
      <c r="N1" s="2"/>
      <c r="O1" s="2"/>
      <c r="P1" s="2" t="s">
        <v>55</v>
      </c>
      <c r="Q1" s="2"/>
      <c r="R1" s="2"/>
      <c r="S1" s="1"/>
      <c r="T1" s="1"/>
      <c r="U1" s="1" t="s">
        <v>56</v>
      </c>
      <c r="V1" s="1"/>
      <c r="W1" s="1"/>
      <c r="X1" s="1"/>
      <c r="Y1" s="1"/>
      <c r="Z1" s="1" t="s">
        <v>57</v>
      </c>
      <c r="AA1" s="1"/>
      <c r="AB1" s="1"/>
      <c r="AC1" s="1"/>
      <c r="AD1" s="1"/>
      <c r="AE1" s="1" t="s">
        <v>58</v>
      </c>
      <c r="AF1" s="1"/>
      <c r="AG1" s="1"/>
      <c r="AH1" s="1"/>
      <c r="AI1" s="1"/>
      <c r="AJ1" s="1" t="s">
        <v>59</v>
      </c>
      <c r="AK1" s="1"/>
      <c r="AL1" s="1"/>
      <c r="AM1" s="1"/>
      <c r="AN1" s="1"/>
      <c r="AO1" s="1" t="s">
        <v>60</v>
      </c>
    </row>
    <row r="2" spans="1:41">
      <c r="A2" s="2"/>
      <c r="B2" s="49"/>
      <c r="C2" s="50"/>
      <c r="D2" s="50" t="s">
        <v>0</v>
      </c>
      <c r="E2" s="51"/>
      <c r="F2" s="3"/>
      <c r="G2" s="52" t="s">
        <v>61</v>
      </c>
      <c r="H2" s="51" t="s">
        <v>62</v>
      </c>
      <c r="I2" s="62" t="s">
        <v>63</v>
      </c>
      <c r="J2" s="62" t="s">
        <v>64</v>
      </c>
      <c r="K2" s="64" t="s">
        <v>65</v>
      </c>
      <c r="L2" s="51" t="s">
        <v>66</v>
      </c>
      <c r="M2" s="62" t="s">
        <v>67</v>
      </c>
      <c r="N2" s="62" t="s">
        <v>68</v>
      </c>
      <c r="O2" s="62" t="s">
        <v>69</v>
      </c>
      <c r="P2" s="64" t="s">
        <v>70</v>
      </c>
      <c r="Q2" s="51" t="s">
        <v>71</v>
      </c>
      <c r="R2" s="62" t="s">
        <v>72</v>
      </c>
      <c r="S2" s="62" t="s">
        <v>73</v>
      </c>
      <c r="T2" s="62" t="s">
        <v>74</v>
      </c>
      <c r="U2" s="64" t="s">
        <v>75</v>
      </c>
      <c r="V2" s="51" t="s">
        <v>76</v>
      </c>
      <c r="W2" s="62" t="s">
        <v>77</v>
      </c>
      <c r="X2" s="62" t="s">
        <v>78</v>
      </c>
      <c r="Y2" s="62" t="s">
        <v>79</v>
      </c>
      <c r="Z2" s="64" t="s">
        <v>80</v>
      </c>
      <c r="AA2" s="51" t="s">
        <v>81</v>
      </c>
      <c r="AB2" s="62" t="s">
        <v>82</v>
      </c>
      <c r="AC2" s="62" t="s">
        <v>83</v>
      </c>
      <c r="AD2" s="62" t="s">
        <v>84</v>
      </c>
      <c r="AE2" s="64" t="s">
        <v>85</v>
      </c>
      <c r="AF2" s="51" t="s">
        <v>86</v>
      </c>
      <c r="AG2" s="62" t="s">
        <v>87</v>
      </c>
      <c r="AH2" s="62" t="s">
        <v>88</v>
      </c>
      <c r="AI2" s="62" t="s">
        <v>89</v>
      </c>
      <c r="AJ2" s="64" t="s">
        <v>90</v>
      </c>
      <c r="AK2" s="51" t="s">
        <v>91</v>
      </c>
      <c r="AL2" s="62" t="s">
        <v>92</v>
      </c>
      <c r="AM2" s="62" t="s">
        <v>93</v>
      </c>
      <c r="AN2" s="62" t="s">
        <v>94</v>
      </c>
      <c r="AO2" s="62" t="s">
        <v>95</v>
      </c>
    </row>
    <row r="3" spans="1:41">
      <c r="A3" s="2"/>
      <c r="B3" s="8"/>
      <c r="C3" s="9"/>
      <c r="D3" s="10"/>
      <c r="E3" s="11" t="s">
        <v>2</v>
      </c>
      <c r="F3" s="41" t="s">
        <v>3</v>
      </c>
      <c r="G3" s="56">
        <v>40</v>
      </c>
      <c r="H3" s="54">
        <f>IF(G3="","",G3+1)</f>
        <v>41</v>
      </c>
      <c r="I3" s="47">
        <f t="shared" ref="I3:J3" si="0">IF(H3="","",H3+1)</f>
        <v>42</v>
      </c>
      <c r="J3" s="47">
        <f t="shared" si="0"/>
        <v>43</v>
      </c>
      <c r="K3" s="65">
        <f t="shared" ref="K3:AO3" si="1">IF(J3="","",J3+1)</f>
        <v>44</v>
      </c>
      <c r="L3" s="54">
        <f t="shared" si="1"/>
        <v>45</v>
      </c>
      <c r="M3" s="47">
        <f t="shared" si="1"/>
        <v>46</v>
      </c>
      <c r="N3" s="47">
        <f t="shared" si="1"/>
        <v>47</v>
      </c>
      <c r="O3" s="47">
        <f t="shared" si="1"/>
        <v>48</v>
      </c>
      <c r="P3" s="65">
        <f t="shared" si="1"/>
        <v>49</v>
      </c>
      <c r="Q3" s="54">
        <f t="shared" si="1"/>
        <v>50</v>
      </c>
      <c r="R3" s="47">
        <f t="shared" si="1"/>
        <v>51</v>
      </c>
      <c r="S3" s="47">
        <f t="shared" si="1"/>
        <v>52</v>
      </c>
      <c r="T3" s="47">
        <f t="shared" si="1"/>
        <v>53</v>
      </c>
      <c r="U3" s="65">
        <f t="shared" si="1"/>
        <v>54</v>
      </c>
      <c r="V3" s="54">
        <f t="shared" si="1"/>
        <v>55</v>
      </c>
      <c r="W3" s="47">
        <f t="shared" si="1"/>
        <v>56</v>
      </c>
      <c r="X3" s="47">
        <f t="shared" si="1"/>
        <v>57</v>
      </c>
      <c r="Y3" s="47">
        <f t="shared" si="1"/>
        <v>58</v>
      </c>
      <c r="Z3" s="65">
        <f t="shared" si="1"/>
        <v>59</v>
      </c>
      <c r="AA3" s="54">
        <f t="shared" si="1"/>
        <v>60</v>
      </c>
      <c r="AB3" s="47">
        <f t="shared" si="1"/>
        <v>61</v>
      </c>
      <c r="AC3" s="47">
        <f t="shared" si="1"/>
        <v>62</v>
      </c>
      <c r="AD3" s="47">
        <f t="shared" si="1"/>
        <v>63</v>
      </c>
      <c r="AE3" s="65">
        <f t="shared" si="1"/>
        <v>64</v>
      </c>
      <c r="AF3" s="54">
        <f t="shared" si="1"/>
        <v>65</v>
      </c>
      <c r="AG3" s="47">
        <f t="shared" si="1"/>
        <v>66</v>
      </c>
      <c r="AH3" s="47">
        <f t="shared" si="1"/>
        <v>67</v>
      </c>
      <c r="AI3" s="47">
        <f t="shared" si="1"/>
        <v>68</v>
      </c>
      <c r="AJ3" s="65">
        <f t="shared" si="1"/>
        <v>69</v>
      </c>
      <c r="AK3" s="54">
        <f t="shared" si="1"/>
        <v>70</v>
      </c>
      <c r="AL3" s="47">
        <f t="shared" si="1"/>
        <v>71</v>
      </c>
      <c r="AM3" s="47">
        <f t="shared" si="1"/>
        <v>72</v>
      </c>
      <c r="AN3" s="47">
        <f t="shared" si="1"/>
        <v>73</v>
      </c>
      <c r="AO3" s="47">
        <f t="shared" si="1"/>
        <v>74</v>
      </c>
    </row>
    <row r="4" spans="1:41">
      <c r="A4" s="2"/>
      <c r="B4" s="15"/>
      <c r="C4" s="16"/>
      <c r="D4" s="17" t="s">
        <v>5</v>
      </c>
      <c r="E4" s="11" t="s">
        <v>6</v>
      </c>
      <c r="F4" s="41" t="s">
        <v>3</v>
      </c>
      <c r="G4" s="56">
        <v>35</v>
      </c>
      <c r="H4" s="54">
        <f>IF(G4="","",G4+1)</f>
        <v>36</v>
      </c>
      <c r="I4" s="47">
        <f t="shared" ref="I4:J4" si="2">IF(H4="","",H4+1)</f>
        <v>37</v>
      </c>
      <c r="J4" s="47">
        <f t="shared" si="2"/>
        <v>38</v>
      </c>
      <c r="K4" s="65">
        <f t="shared" ref="K4:AO4" si="3">IF(J4="","",J4+1)</f>
        <v>39</v>
      </c>
      <c r="L4" s="54">
        <f t="shared" si="3"/>
        <v>40</v>
      </c>
      <c r="M4" s="47">
        <f t="shared" si="3"/>
        <v>41</v>
      </c>
      <c r="N4" s="47">
        <f t="shared" si="3"/>
        <v>42</v>
      </c>
      <c r="O4" s="47">
        <f t="shared" si="3"/>
        <v>43</v>
      </c>
      <c r="P4" s="65">
        <f t="shared" si="3"/>
        <v>44</v>
      </c>
      <c r="Q4" s="54">
        <f t="shared" si="3"/>
        <v>45</v>
      </c>
      <c r="R4" s="47">
        <f t="shared" si="3"/>
        <v>46</v>
      </c>
      <c r="S4" s="47">
        <f t="shared" si="3"/>
        <v>47</v>
      </c>
      <c r="T4" s="47">
        <f t="shared" si="3"/>
        <v>48</v>
      </c>
      <c r="U4" s="65">
        <f t="shared" si="3"/>
        <v>49</v>
      </c>
      <c r="V4" s="54">
        <f t="shared" si="3"/>
        <v>50</v>
      </c>
      <c r="W4" s="47">
        <f t="shared" si="3"/>
        <v>51</v>
      </c>
      <c r="X4" s="47">
        <f t="shared" si="3"/>
        <v>52</v>
      </c>
      <c r="Y4" s="47">
        <f t="shared" si="3"/>
        <v>53</v>
      </c>
      <c r="Z4" s="65">
        <f t="shared" si="3"/>
        <v>54</v>
      </c>
      <c r="AA4" s="54">
        <f t="shared" si="3"/>
        <v>55</v>
      </c>
      <c r="AB4" s="47">
        <f t="shared" si="3"/>
        <v>56</v>
      </c>
      <c r="AC4" s="47">
        <f t="shared" si="3"/>
        <v>57</v>
      </c>
      <c r="AD4" s="47">
        <f t="shared" si="3"/>
        <v>58</v>
      </c>
      <c r="AE4" s="65">
        <f t="shared" si="3"/>
        <v>59</v>
      </c>
      <c r="AF4" s="54">
        <f t="shared" si="3"/>
        <v>60</v>
      </c>
      <c r="AG4" s="47">
        <f t="shared" si="3"/>
        <v>61</v>
      </c>
      <c r="AH4" s="47">
        <f t="shared" si="3"/>
        <v>62</v>
      </c>
      <c r="AI4" s="47">
        <f t="shared" si="3"/>
        <v>63</v>
      </c>
      <c r="AJ4" s="65">
        <f t="shared" si="3"/>
        <v>64</v>
      </c>
      <c r="AK4" s="54">
        <f t="shared" si="3"/>
        <v>65</v>
      </c>
      <c r="AL4" s="47">
        <f t="shared" si="3"/>
        <v>66</v>
      </c>
      <c r="AM4" s="47">
        <f t="shared" si="3"/>
        <v>67</v>
      </c>
      <c r="AN4" s="47">
        <f t="shared" si="3"/>
        <v>68</v>
      </c>
      <c r="AO4" s="47">
        <f t="shared" si="3"/>
        <v>69</v>
      </c>
    </row>
    <row r="5" spans="1:41">
      <c r="A5" s="2"/>
      <c r="B5" s="15"/>
      <c r="C5" s="16"/>
      <c r="D5" s="17" t="s">
        <v>7</v>
      </c>
      <c r="E5" s="11" t="s">
        <v>8</v>
      </c>
      <c r="F5" s="41" t="s">
        <v>3</v>
      </c>
      <c r="G5" s="56">
        <v>5</v>
      </c>
      <c r="H5" s="54">
        <f>IF(G5="","",G5+1)</f>
        <v>6</v>
      </c>
      <c r="I5" s="47">
        <f t="shared" ref="I5:AO5" si="4">IF(H5="","",H5+1)</f>
        <v>7</v>
      </c>
      <c r="J5" s="47">
        <f t="shared" si="4"/>
        <v>8</v>
      </c>
      <c r="K5" s="65">
        <f t="shared" si="4"/>
        <v>9</v>
      </c>
      <c r="L5" s="54">
        <f t="shared" si="4"/>
        <v>10</v>
      </c>
      <c r="M5" s="47">
        <f t="shared" si="4"/>
        <v>11</v>
      </c>
      <c r="N5" s="47">
        <f t="shared" si="4"/>
        <v>12</v>
      </c>
      <c r="O5" s="47">
        <f t="shared" si="4"/>
        <v>13</v>
      </c>
      <c r="P5" s="65">
        <f t="shared" si="4"/>
        <v>14</v>
      </c>
      <c r="Q5" s="54">
        <f t="shared" si="4"/>
        <v>15</v>
      </c>
      <c r="R5" s="47">
        <f t="shared" si="4"/>
        <v>16</v>
      </c>
      <c r="S5" s="47">
        <f t="shared" si="4"/>
        <v>17</v>
      </c>
      <c r="T5" s="47">
        <f t="shared" si="4"/>
        <v>18</v>
      </c>
      <c r="U5" s="65">
        <f t="shared" si="4"/>
        <v>19</v>
      </c>
      <c r="V5" s="54">
        <f t="shared" si="4"/>
        <v>20</v>
      </c>
      <c r="W5" s="47">
        <f t="shared" si="4"/>
        <v>21</v>
      </c>
      <c r="X5" s="47">
        <f t="shared" si="4"/>
        <v>22</v>
      </c>
      <c r="Y5" s="47">
        <f t="shared" si="4"/>
        <v>23</v>
      </c>
      <c r="Z5" s="65">
        <f t="shared" si="4"/>
        <v>24</v>
      </c>
      <c r="AA5" s="54">
        <f t="shared" si="4"/>
        <v>25</v>
      </c>
      <c r="AB5" s="47">
        <f t="shared" si="4"/>
        <v>26</v>
      </c>
      <c r="AC5" s="47">
        <f t="shared" si="4"/>
        <v>27</v>
      </c>
      <c r="AD5" s="47">
        <f t="shared" si="4"/>
        <v>28</v>
      </c>
      <c r="AE5" s="65">
        <f t="shared" si="4"/>
        <v>29</v>
      </c>
      <c r="AF5" s="54">
        <f t="shared" si="4"/>
        <v>30</v>
      </c>
      <c r="AG5" s="47">
        <f t="shared" si="4"/>
        <v>31</v>
      </c>
      <c r="AH5" s="47">
        <f t="shared" si="4"/>
        <v>32</v>
      </c>
      <c r="AI5" s="47">
        <f t="shared" si="4"/>
        <v>33</v>
      </c>
      <c r="AJ5" s="65">
        <f t="shared" si="4"/>
        <v>34</v>
      </c>
      <c r="AK5" s="54">
        <f t="shared" si="4"/>
        <v>35</v>
      </c>
      <c r="AL5" s="47">
        <f t="shared" si="4"/>
        <v>36</v>
      </c>
      <c r="AM5" s="47">
        <f t="shared" si="4"/>
        <v>37</v>
      </c>
      <c r="AN5" s="47">
        <f t="shared" si="4"/>
        <v>38</v>
      </c>
      <c r="AO5" s="47">
        <f t="shared" si="4"/>
        <v>39</v>
      </c>
    </row>
    <row r="6" spans="1:41">
      <c r="A6" s="2"/>
      <c r="B6" s="15"/>
      <c r="C6" s="16"/>
      <c r="D6" s="17" t="s">
        <v>9</v>
      </c>
      <c r="E6" s="11" t="s">
        <v>8</v>
      </c>
      <c r="F6" s="41" t="s">
        <v>3</v>
      </c>
      <c r="G6" s="56">
        <v>1</v>
      </c>
      <c r="H6" s="54">
        <f>IF(G6="","",G6+1)</f>
        <v>2</v>
      </c>
      <c r="I6" s="47">
        <f t="shared" ref="I6:AO6" si="5">IF(H6="","",H6+1)</f>
        <v>3</v>
      </c>
      <c r="J6" s="47">
        <f t="shared" si="5"/>
        <v>4</v>
      </c>
      <c r="K6" s="65">
        <f t="shared" si="5"/>
        <v>5</v>
      </c>
      <c r="L6" s="54">
        <f t="shared" si="5"/>
        <v>6</v>
      </c>
      <c r="M6" s="47">
        <f t="shared" si="5"/>
        <v>7</v>
      </c>
      <c r="N6" s="47">
        <f t="shared" si="5"/>
        <v>8</v>
      </c>
      <c r="O6" s="47">
        <f t="shared" si="5"/>
        <v>9</v>
      </c>
      <c r="P6" s="65">
        <f t="shared" si="5"/>
        <v>10</v>
      </c>
      <c r="Q6" s="54">
        <f t="shared" si="5"/>
        <v>11</v>
      </c>
      <c r="R6" s="47">
        <f t="shared" si="5"/>
        <v>12</v>
      </c>
      <c r="S6" s="47">
        <f t="shared" si="5"/>
        <v>13</v>
      </c>
      <c r="T6" s="47">
        <f t="shared" si="5"/>
        <v>14</v>
      </c>
      <c r="U6" s="65">
        <f t="shared" si="5"/>
        <v>15</v>
      </c>
      <c r="V6" s="54">
        <f t="shared" si="5"/>
        <v>16</v>
      </c>
      <c r="W6" s="47">
        <f t="shared" si="5"/>
        <v>17</v>
      </c>
      <c r="X6" s="47">
        <f t="shared" si="5"/>
        <v>18</v>
      </c>
      <c r="Y6" s="47">
        <f t="shared" si="5"/>
        <v>19</v>
      </c>
      <c r="Z6" s="65">
        <f t="shared" si="5"/>
        <v>20</v>
      </c>
      <c r="AA6" s="54">
        <f t="shared" si="5"/>
        <v>21</v>
      </c>
      <c r="AB6" s="47">
        <f t="shared" si="5"/>
        <v>22</v>
      </c>
      <c r="AC6" s="47">
        <f t="shared" si="5"/>
        <v>23</v>
      </c>
      <c r="AD6" s="47">
        <f t="shared" si="5"/>
        <v>24</v>
      </c>
      <c r="AE6" s="65">
        <f t="shared" si="5"/>
        <v>25</v>
      </c>
      <c r="AF6" s="54">
        <f t="shared" si="5"/>
        <v>26</v>
      </c>
      <c r="AG6" s="47">
        <f t="shared" si="5"/>
        <v>27</v>
      </c>
      <c r="AH6" s="47">
        <f t="shared" si="5"/>
        <v>28</v>
      </c>
      <c r="AI6" s="47">
        <f t="shared" si="5"/>
        <v>29</v>
      </c>
      <c r="AJ6" s="65">
        <f t="shared" si="5"/>
        <v>30</v>
      </c>
      <c r="AK6" s="54">
        <f t="shared" si="5"/>
        <v>31</v>
      </c>
      <c r="AL6" s="47">
        <f t="shared" si="5"/>
        <v>32</v>
      </c>
      <c r="AM6" s="47">
        <f t="shared" si="5"/>
        <v>33</v>
      </c>
      <c r="AN6" s="47">
        <f t="shared" si="5"/>
        <v>34</v>
      </c>
      <c r="AO6" s="47">
        <f t="shared" si="5"/>
        <v>35</v>
      </c>
    </row>
    <row r="7" spans="1:41" ht="15" thickBot="1">
      <c r="A7" s="2"/>
      <c r="B7" s="19"/>
      <c r="C7" s="20"/>
      <c r="D7" s="21"/>
      <c r="E7" s="11" t="s">
        <v>4</v>
      </c>
      <c r="F7" s="41" t="s">
        <v>3</v>
      </c>
      <c r="G7" s="55"/>
      <c r="H7" s="54"/>
      <c r="I7" s="47"/>
      <c r="J7" s="47"/>
      <c r="K7" s="65"/>
      <c r="L7" s="54"/>
      <c r="M7" s="47"/>
      <c r="N7" s="47"/>
      <c r="O7" s="47"/>
      <c r="P7" s="65"/>
      <c r="Q7" s="54"/>
      <c r="R7" s="47"/>
      <c r="S7" s="47"/>
      <c r="T7" s="47"/>
      <c r="U7" s="65"/>
      <c r="V7" s="54"/>
      <c r="W7" s="47"/>
      <c r="X7" s="47"/>
      <c r="Y7" s="47"/>
      <c r="Z7" s="65"/>
      <c r="AA7" s="54"/>
      <c r="AB7" s="47"/>
      <c r="AC7" s="47"/>
      <c r="AD7" s="47"/>
      <c r="AE7" s="65"/>
      <c r="AF7" s="54"/>
      <c r="AG7" s="47"/>
      <c r="AH7" s="47"/>
      <c r="AI7" s="47"/>
      <c r="AJ7" s="65"/>
      <c r="AK7" s="54"/>
      <c r="AL7" s="47"/>
      <c r="AM7" s="47"/>
      <c r="AN7" s="47"/>
      <c r="AO7" s="47"/>
    </row>
    <row r="8" spans="1:41" ht="20.25" customHeight="1" thickBot="1">
      <c r="D8" s="2" t="s">
        <v>53</v>
      </c>
      <c r="G8" s="34" t="s">
        <v>52</v>
      </c>
      <c r="H8" s="2"/>
      <c r="I8" s="2"/>
      <c r="J8" s="2"/>
    </row>
    <row r="9" spans="1:41" s="53" customFormat="1">
      <c r="A9" s="48"/>
      <c r="B9" s="49"/>
      <c r="C9" s="50"/>
      <c r="D9" s="50" t="s">
        <v>0</v>
      </c>
      <c r="E9" s="51"/>
      <c r="F9" s="49" t="s">
        <v>1</v>
      </c>
      <c r="G9" s="52" t="s">
        <v>61</v>
      </c>
      <c r="H9" s="51" t="s">
        <v>62</v>
      </c>
      <c r="I9" s="62" t="s">
        <v>63</v>
      </c>
      <c r="J9" s="62" t="s">
        <v>64</v>
      </c>
      <c r="K9" s="49" t="s">
        <v>65</v>
      </c>
      <c r="L9" s="63" t="s">
        <v>66</v>
      </c>
      <c r="M9" s="62" t="s">
        <v>67</v>
      </c>
      <c r="N9" s="62" t="s">
        <v>68</v>
      </c>
      <c r="O9" s="62" t="s">
        <v>69</v>
      </c>
      <c r="P9" s="64" t="s">
        <v>70</v>
      </c>
      <c r="Q9" s="51" t="s">
        <v>71</v>
      </c>
      <c r="R9" s="62" t="s">
        <v>72</v>
      </c>
      <c r="S9" s="62" t="s">
        <v>73</v>
      </c>
      <c r="T9" s="62" t="s">
        <v>74</v>
      </c>
      <c r="U9" s="49" t="s">
        <v>75</v>
      </c>
      <c r="V9" s="63" t="s">
        <v>76</v>
      </c>
      <c r="W9" s="62" t="s">
        <v>77</v>
      </c>
      <c r="X9" s="62" t="s">
        <v>78</v>
      </c>
      <c r="Y9" s="62" t="s">
        <v>79</v>
      </c>
      <c r="Z9" s="49" t="s">
        <v>80</v>
      </c>
      <c r="AA9" s="63" t="s">
        <v>81</v>
      </c>
      <c r="AB9" s="62" t="s">
        <v>82</v>
      </c>
      <c r="AC9" s="62" t="s">
        <v>83</v>
      </c>
      <c r="AD9" s="62" t="s">
        <v>84</v>
      </c>
      <c r="AE9" s="49" t="s">
        <v>85</v>
      </c>
      <c r="AF9" s="63" t="s">
        <v>86</v>
      </c>
      <c r="AG9" s="62" t="s">
        <v>87</v>
      </c>
      <c r="AH9" s="62" t="s">
        <v>88</v>
      </c>
      <c r="AI9" s="62" t="s">
        <v>89</v>
      </c>
      <c r="AJ9" s="49" t="s">
        <v>90</v>
      </c>
      <c r="AK9" s="63" t="s">
        <v>91</v>
      </c>
      <c r="AL9" s="62" t="s">
        <v>92</v>
      </c>
      <c r="AM9" s="62" t="s">
        <v>93</v>
      </c>
      <c r="AN9" s="62" t="s">
        <v>94</v>
      </c>
      <c r="AO9" s="62" t="s">
        <v>95</v>
      </c>
    </row>
    <row r="10" spans="1:41">
      <c r="A10" s="2"/>
      <c r="B10" s="22"/>
      <c r="C10" s="22"/>
      <c r="D10" s="29" t="s">
        <v>27</v>
      </c>
      <c r="E10" s="5"/>
      <c r="F10" s="45">
        <v>0.01</v>
      </c>
      <c r="G10" s="57">
        <v>400</v>
      </c>
      <c r="H10" s="26">
        <f>G10+(G10*F10)</f>
        <v>404</v>
      </c>
      <c r="I10" s="24">
        <f>H10+(H10*F10)</f>
        <v>408.04</v>
      </c>
      <c r="J10" s="24">
        <f>I10+(I10*F10)</f>
        <v>412.12040000000002</v>
      </c>
      <c r="K10" s="25">
        <f>J10+(J10*F10)</f>
        <v>416.241604</v>
      </c>
      <c r="L10" s="26">
        <f>K10+(K10*F10)</f>
        <v>420.40402003999998</v>
      </c>
      <c r="M10" s="24">
        <f>L10+(L10*F10)</f>
        <v>424.60806024039999</v>
      </c>
      <c r="N10" s="24">
        <f>M10+(M10*F10)</f>
        <v>428.85414084280399</v>
      </c>
      <c r="O10" s="24">
        <f>N10+(N10*F10)</f>
        <v>433.14268225123203</v>
      </c>
      <c r="P10" s="25">
        <f>O10+(O10*F10)</f>
        <v>437.47410907374433</v>
      </c>
      <c r="Q10" s="26">
        <f>P10+(P10*F10)</f>
        <v>441.84885016448175</v>
      </c>
      <c r="R10" s="24">
        <f>Q10+(Q10*F10)</f>
        <v>446.26733866612659</v>
      </c>
      <c r="S10" s="24">
        <f>R10+(R10*F10)</f>
        <v>450.73001205278786</v>
      </c>
      <c r="T10" s="24">
        <f>S10+(S10*F10)</f>
        <v>455.23731217331573</v>
      </c>
      <c r="U10" s="43">
        <f>T10+(T10*F10)</f>
        <v>459.78968529504891</v>
      </c>
      <c r="V10" s="23">
        <f>U10+(U10*F10)</f>
        <v>464.38758214799941</v>
      </c>
      <c r="W10" s="24">
        <f>V10+(V10*F10)</f>
        <v>469.03145796947939</v>
      </c>
      <c r="X10" s="24">
        <f>W10+(W10*F10)</f>
        <v>473.7217725491742</v>
      </c>
      <c r="Y10" s="24">
        <f>X10+(X10*F10)</f>
        <v>478.45899027466595</v>
      </c>
      <c r="Z10" s="25">
        <f>Y10+(Y10*F10)</f>
        <v>483.24358017741258</v>
      </c>
      <c r="AA10" s="26">
        <f>Z10+(Z10*F10)</f>
        <v>488.07601597918671</v>
      </c>
      <c r="AB10" s="24">
        <f>AA10+(AA10*F10)</f>
        <v>492.95677613897857</v>
      </c>
      <c r="AC10" s="24">
        <f>AB10+(AB10*F10)</f>
        <v>497.88634390036833</v>
      </c>
      <c r="AD10" s="24">
        <f>AC10+(AC10*F10)</f>
        <v>502.86520733937203</v>
      </c>
      <c r="AE10" s="43">
        <f>AD10+(AD10*F10)</f>
        <v>507.89385941276578</v>
      </c>
      <c r="AF10" s="23">
        <f>AE10+(AE10*F10)</f>
        <v>512.97279800689341</v>
      </c>
      <c r="AG10" s="24">
        <f>AF10+(AF10*F10)</f>
        <v>518.10252598696229</v>
      </c>
      <c r="AH10" s="24">
        <f>AG10+(AG10*F10)</f>
        <v>523.28355124683196</v>
      </c>
      <c r="AI10" s="24">
        <f>AH10+(AH10*F10)</f>
        <v>528.5163867593003</v>
      </c>
      <c r="AJ10" s="25">
        <f>AI10+(AI10*F10)</f>
        <v>533.80155062689334</v>
      </c>
      <c r="AK10" s="26">
        <f>AJ10+(AJ10*F10)</f>
        <v>539.13956613316225</v>
      </c>
      <c r="AL10" s="24">
        <f>AK10+(AK10*F10)</f>
        <v>544.53096179449392</v>
      </c>
      <c r="AM10" s="24">
        <f>AL10+(AL10*F10)</f>
        <v>549.9762714124389</v>
      </c>
      <c r="AN10" s="24">
        <f>AM10+(AM10*F10)</f>
        <v>555.47603412656326</v>
      </c>
      <c r="AO10" s="24">
        <f>AN10+(AN10*F10)</f>
        <v>561.03079446782885</v>
      </c>
    </row>
    <row r="11" spans="1:41">
      <c r="A11" s="2"/>
      <c r="B11" s="27"/>
      <c r="C11" s="27"/>
      <c r="D11" s="28" t="s">
        <v>10</v>
      </c>
      <c r="E11" s="5"/>
      <c r="F11" s="46">
        <v>0</v>
      </c>
      <c r="G11" s="57">
        <v>50</v>
      </c>
      <c r="H11" s="26">
        <f>G11+(G11*F11)</f>
        <v>50</v>
      </c>
      <c r="I11" s="24">
        <f>H11+(H11*F11)</f>
        <v>50</v>
      </c>
      <c r="J11" s="24">
        <f>I11+(I11*F11)</f>
        <v>50</v>
      </c>
      <c r="K11" s="25">
        <f>J11+(J11*F11)</f>
        <v>50</v>
      </c>
      <c r="L11" s="26">
        <f>K11+(K11*F11)</f>
        <v>50</v>
      </c>
      <c r="M11" s="24">
        <f>L11+(L11*F11)</f>
        <v>50</v>
      </c>
      <c r="N11" s="24">
        <f>M11+(M11*F11)</f>
        <v>50</v>
      </c>
      <c r="O11" s="24">
        <f>N11+(N11*F11)</f>
        <v>50</v>
      </c>
      <c r="P11" s="25">
        <f>O11+(O11*F11)</f>
        <v>50</v>
      </c>
      <c r="Q11" s="26">
        <f>P11+(P11*F11)</f>
        <v>50</v>
      </c>
      <c r="R11" s="24">
        <f>Q11+(Q11*F11)</f>
        <v>50</v>
      </c>
      <c r="S11" s="24">
        <f>R11+(R11*F11)</f>
        <v>50</v>
      </c>
      <c r="T11" s="24">
        <f>S11+(S11*F11)</f>
        <v>50</v>
      </c>
      <c r="U11" s="43">
        <f>T11+(T11*F11)</f>
        <v>50</v>
      </c>
      <c r="V11" s="23">
        <f>U11+(U11*F11)</f>
        <v>50</v>
      </c>
      <c r="W11" s="24">
        <f>V11+(V11*F11)</f>
        <v>50</v>
      </c>
      <c r="X11" s="24">
        <f>W11+(W11*F11)</f>
        <v>50</v>
      </c>
      <c r="Y11" s="24">
        <f>X11+(X11*F11)</f>
        <v>50</v>
      </c>
      <c r="Z11" s="25">
        <f>Y11+(Y11*F11)</f>
        <v>50</v>
      </c>
      <c r="AA11" s="26">
        <f>Z11+(Z11*F11)</f>
        <v>50</v>
      </c>
      <c r="AB11" s="24">
        <f>AA11+(AA11*F11)</f>
        <v>50</v>
      </c>
      <c r="AC11" s="24">
        <f>AB11+(AB11*F11)</f>
        <v>50</v>
      </c>
      <c r="AD11" s="24">
        <f>AC11+(AC11*F11)</f>
        <v>50</v>
      </c>
      <c r="AE11" s="43">
        <f>AD11+(AD11*F11)</f>
        <v>50</v>
      </c>
      <c r="AF11" s="23">
        <f>AE11+(AE11*F11)</f>
        <v>50</v>
      </c>
      <c r="AG11" s="24">
        <f>AF11+(AF11*F11)</f>
        <v>50</v>
      </c>
      <c r="AH11" s="24">
        <f>AG11+(AG11*F11)</f>
        <v>50</v>
      </c>
      <c r="AI11" s="24">
        <f>AH11+(AH11*F11)</f>
        <v>50</v>
      </c>
      <c r="AJ11" s="25">
        <f>AI11+(AI11*F11)</f>
        <v>50</v>
      </c>
      <c r="AK11" s="26">
        <f>AJ11+(AJ11*F11)</f>
        <v>50</v>
      </c>
      <c r="AL11" s="24">
        <f>AK11+(AK11*F11)</f>
        <v>50</v>
      </c>
      <c r="AM11" s="24">
        <f>AL11+(AL11*F11)</f>
        <v>50</v>
      </c>
      <c r="AN11" s="24">
        <f>AM11+(AM11*F11)</f>
        <v>50</v>
      </c>
      <c r="AO11" s="24">
        <f>AN11+(AN11*F11)</f>
        <v>50</v>
      </c>
    </row>
    <row r="12" spans="1:41">
      <c r="A12" s="2"/>
      <c r="B12" s="27"/>
      <c r="C12" s="27"/>
      <c r="D12" s="28" t="s">
        <v>11</v>
      </c>
      <c r="E12" s="5"/>
      <c r="F12" s="46">
        <v>0</v>
      </c>
      <c r="G12" s="57">
        <v>0</v>
      </c>
      <c r="H12" s="26">
        <f>G12+(G12*F12)</f>
        <v>0</v>
      </c>
      <c r="I12" s="24">
        <f>H12+(H12*F12)</f>
        <v>0</v>
      </c>
      <c r="J12" s="24">
        <f>I12+(I12*F12)</f>
        <v>0</v>
      </c>
      <c r="K12" s="25">
        <f>J12+(J12*F12)</f>
        <v>0</v>
      </c>
      <c r="L12" s="26">
        <f>K12+(K12*F12)</f>
        <v>0</v>
      </c>
      <c r="M12" s="24">
        <f>L12+(L12*F12)</f>
        <v>0</v>
      </c>
      <c r="N12" s="24">
        <f>M12+(M12*F12)</f>
        <v>0</v>
      </c>
      <c r="O12" s="24">
        <f>N12+(N12*F12)</f>
        <v>0</v>
      </c>
      <c r="P12" s="25">
        <f>O12+(O12*F12)</f>
        <v>0</v>
      </c>
      <c r="Q12" s="26">
        <f>P12+(P12*F12)</f>
        <v>0</v>
      </c>
      <c r="R12" s="24">
        <f>Q12+(Q12*F12)</f>
        <v>0</v>
      </c>
      <c r="S12" s="24">
        <f>R12+(R12*F12)</f>
        <v>0</v>
      </c>
      <c r="T12" s="24">
        <f>S12+(S12*F12)</f>
        <v>0</v>
      </c>
      <c r="U12" s="43">
        <f>T12+(T12*F12)</f>
        <v>0</v>
      </c>
      <c r="V12" s="23">
        <f>U12+(U12*F12)</f>
        <v>0</v>
      </c>
      <c r="W12" s="24">
        <f>V12+(V12*F12)</f>
        <v>0</v>
      </c>
      <c r="X12" s="24">
        <f>W12+(W12*F12)</f>
        <v>0</v>
      </c>
      <c r="Y12" s="24">
        <f>X12+(X12*F12)</f>
        <v>0</v>
      </c>
      <c r="Z12" s="25">
        <f>Y12+(Y12*F12)</f>
        <v>0</v>
      </c>
      <c r="AA12" s="26">
        <f>Z12+(Z12*F12)</f>
        <v>0</v>
      </c>
      <c r="AB12" s="24">
        <f>AA12+(AA12*F12)</f>
        <v>0</v>
      </c>
      <c r="AC12" s="24">
        <f>AB12+(AB12*F12)</f>
        <v>0</v>
      </c>
      <c r="AD12" s="24">
        <f>AC12+(AC12*F12)</f>
        <v>0</v>
      </c>
      <c r="AE12" s="43">
        <f>AD12+(AD12*F12)</f>
        <v>0</v>
      </c>
      <c r="AF12" s="23">
        <f>AE12+(AE12*F12)</f>
        <v>0</v>
      </c>
      <c r="AG12" s="24">
        <f>AF12+(AF12*F12)</f>
        <v>0</v>
      </c>
      <c r="AH12" s="24">
        <f>AG12+(AG12*F12)</f>
        <v>0</v>
      </c>
      <c r="AI12" s="24">
        <f>AH12+(AH12*F12)</f>
        <v>0</v>
      </c>
      <c r="AJ12" s="25">
        <f>AI12+(AI12*F12)</f>
        <v>0</v>
      </c>
      <c r="AK12" s="26">
        <f>AJ12+(AJ12*F12)</f>
        <v>0</v>
      </c>
      <c r="AL12" s="24">
        <f>AK12+(AK12*F12)</f>
        <v>0</v>
      </c>
      <c r="AM12" s="24">
        <f>AL12+(AL12*F12)</f>
        <v>0</v>
      </c>
      <c r="AN12" s="24">
        <f>AM12+(AM12*F12)</f>
        <v>0</v>
      </c>
      <c r="AO12" s="24">
        <f>AN12+(AN12*F12)</f>
        <v>0</v>
      </c>
    </row>
    <row r="13" spans="1:41">
      <c r="A13" s="2"/>
      <c r="B13" s="27"/>
      <c r="C13" s="27"/>
      <c r="D13" s="28" t="s">
        <v>12</v>
      </c>
      <c r="E13" s="5"/>
      <c r="F13" s="42"/>
      <c r="G13" s="57">
        <v>0</v>
      </c>
      <c r="H13" s="26"/>
      <c r="I13" s="24"/>
      <c r="J13" s="24"/>
      <c r="K13" s="25"/>
      <c r="L13" s="26"/>
      <c r="M13" s="24"/>
      <c r="N13" s="24"/>
      <c r="O13" s="24"/>
      <c r="P13" s="25"/>
      <c r="Q13" s="26"/>
      <c r="R13" s="24"/>
      <c r="S13" s="24"/>
      <c r="T13" s="24"/>
      <c r="U13" s="25"/>
      <c r="V13" s="26"/>
      <c r="W13" s="24"/>
      <c r="X13" s="24"/>
      <c r="Y13" s="24"/>
      <c r="Z13" s="25"/>
      <c r="AA13" s="26"/>
      <c r="AB13" s="24"/>
      <c r="AC13" s="24"/>
      <c r="AD13" s="24"/>
      <c r="AE13" s="25"/>
      <c r="AF13" s="26"/>
      <c r="AG13" s="24"/>
      <c r="AH13" s="24"/>
      <c r="AI13" s="24"/>
      <c r="AJ13" s="25"/>
      <c r="AK13" s="26"/>
      <c r="AL13" s="24"/>
      <c r="AM13" s="24"/>
      <c r="AN13" s="24"/>
      <c r="AO13" s="24"/>
    </row>
    <row r="14" spans="1:41">
      <c r="A14" s="2"/>
      <c r="B14" s="27"/>
      <c r="C14" s="27"/>
      <c r="D14" s="28" t="s">
        <v>13</v>
      </c>
      <c r="E14" s="5"/>
      <c r="F14" s="42"/>
      <c r="G14" s="57"/>
      <c r="H14" s="26"/>
      <c r="I14" s="24"/>
      <c r="J14" s="24"/>
      <c r="K14" s="25"/>
      <c r="L14" s="26"/>
      <c r="M14" s="24"/>
      <c r="N14" s="24"/>
      <c r="O14" s="24"/>
      <c r="P14" s="25"/>
      <c r="Q14" s="26"/>
      <c r="R14" s="24"/>
      <c r="S14" s="24"/>
      <c r="T14" s="24"/>
      <c r="U14" s="25"/>
      <c r="V14" s="26"/>
      <c r="W14" s="24"/>
      <c r="X14" s="24"/>
      <c r="Y14" s="24"/>
      <c r="Z14" s="25"/>
      <c r="AA14" s="26"/>
      <c r="AB14" s="24"/>
      <c r="AC14" s="24"/>
      <c r="AD14" s="24"/>
      <c r="AE14" s="25"/>
      <c r="AF14" s="26"/>
      <c r="AG14" s="24"/>
      <c r="AH14" s="24"/>
      <c r="AI14" s="24"/>
      <c r="AJ14" s="25"/>
      <c r="AK14" s="26"/>
      <c r="AL14" s="24"/>
      <c r="AM14" s="24"/>
      <c r="AN14" s="24"/>
      <c r="AO14" s="24"/>
    </row>
    <row r="15" spans="1:41">
      <c r="A15" s="2"/>
      <c r="B15" s="27"/>
      <c r="C15" s="19"/>
      <c r="D15" s="4" t="s">
        <v>14</v>
      </c>
      <c r="E15" s="5"/>
      <c r="F15" s="41" t="s">
        <v>3</v>
      </c>
      <c r="G15" s="57">
        <f>SUM(G10:G14)</f>
        <v>450</v>
      </c>
      <c r="H15" s="26">
        <f>SUM(H10:H14)</f>
        <v>454</v>
      </c>
      <c r="I15" s="24">
        <f t="shared" ref="I15:P15" si="6">SUM(I10:I14)</f>
        <v>458.04</v>
      </c>
      <c r="J15" s="24">
        <f t="shared" si="6"/>
        <v>462.12040000000002</v>
      </c>
      <c r="K15" s="25">
        <f t="shared" si="6"/>
        <v>466.241604</v>
      </c>
      <c r="L15" s="39">
        <f>SUM(L10:L14)</f>
        <v>470.40402003999998</v>
      </c>
      <c r="M15" s="24">
        <f t="shared" si="6"/>
        <v>474.60806024039999</v>
      </c>
      <c r="N15" s="24">
        <f t="shared" si="6"/>
        <v>478.85414084280399</v>
      </c>
      <c r="O15" s="24">
        <f t="shared" si="6"/>
        <v>483.14268225123203</v>
      </c>
      <c r="P15" s="25">
        <f t="shared" si="6"/>
        <v>487.47410907374433</v>
      </c>
      <c r="Q15" s="39">
        <f>SUM(Q10:Q14)</f>
        <v>491.84885016448175</v>
      </c>
      <c r="R15" s="24">
        <f t="shared" ref="R15" si="7">SUM(R10:R14)</f>
        <v>496.26733866612659</v>
      </c>
      <c r="S15" s="24">
        <f t="shared" ref="S15" si="8">SUM(S10:S14)</f>
        <v>500.73001205278786</v>
      </c>
      <c r="T15" s="24">
        <f t="shared" ref="T15:U15" si="9">SUM(T10:T14)</f>
        <v>505.23731217331573</v>
      </c>
      <c r="U15" s="25">
        <f t="shared" si="9"/>
        <v>509.78968529504891</v>
      </c>
      <c r="V15" s="39">
        <f>SUM(V10:V14)</f>
        <v>514.38758214799941</v>
      </c>
      <c r="W15" s="24">
        <f t="shared" ref="W15" si="10">SUM(W10:W14)</f>
        <v>519.03145796947933</v>
      </c>
      <c r="X15" s="24">
        <f t="shared" ref="X15" si="11">SUM(X10:X14)</f>
        <v>523.72177254917415</v>
      </c>
      <c r="Y15" s="24">
        <f t="shared" ref="Y15:Z15" si="12">SUM(Y10:Y14)</f>
        <v>528.45899027466589</v>
      </c>
      <c r="Z15" s="25">
        <f t="shared" si="12"/>
        <v>533.24358017741258</v>
      </c>
      <c r="AA15" s="39">
        <f>SUM(AA10:AA14)</f>
        <v>538.07601597918665</v>
      </c>
      <c r="AB15" s="24">
        <f t="shared" ref="AB15:AE15" si="13">SUM(AB10:AB14)</f>
        <v>542.95677613897851</v>
      </c>
      <c r="AC15" s="24">
        <f t="shared" si="13"/>
        <v>547.88634390036827</v>
      </c>
      <c r="AD15" s="24">
        <f t="shared" si="13"/>
        <v>552.86520733937209</v>
      </c>
      <c r="AE15" s="25">
        <f t="shared" si="13"/>
        <v>557.89385941276578</v>
      </c>
      <c r="AF15" s="39">
        <f>SUM(AF10:AF14)</f>
        <v>562.97279800689341</v>
      </c>
      <c r="AG15" s="24">
        <f t="shared" ref="AG15:AJ15" si="14">SUM(AG10:AG14)</f>
        <v>568.10252598696229</v>
      </c>
      <c r="AH15" s="24">
        <f t="shared" si="14"/>
        <v>573.28355124683196</v>
      </c>
      <c r="AI15" s="24">
        <f t="shared" si="14"/>
        <v>578.5163867593003</v>
      </c>
      <c r="AJ15" s="25">
        <f t="shared" si="14"/>
        <v>583.80155062689334</v>
      </c>
      <c r="AK15" s="39">
        <f>SUM(AK10:AK14)</f>
        <v>589.13956613316225</v>
      </c>
      <c r="AL15" s="24">
        <f t="shared" ref="AL15:AO15" si="15">SUM(AL10:AL14)</f>
        <v>594.53096179449392</v>
      </c>
      <c r="AM15" s="24">
        <f t="shared" si="15"/>
        <v>599.9762714124389</v>
      </c>
      <c r="AN15" s="24">
        <f t="shared" si="15"/>
        <v>605.47603412656326</v>
      </c>
      <c r="AO15" s="24">
        <f t="shared" si="15"/>
        <v>611.03079446782885</v>
      </c>
    </row>
    <row r="16" spans="1:41">
      <c r="A16" s="2"/>
      <c r="B16" s="27"/>
      <c r="C16" s="22"/>
      <c r="D16" s="29" t="s">
        <v>28</v>
      </c>
      <c r="E16" s="5"/>
      <c r="F16" s="46">
        <v>0.01</v>
      </c>
      <c r="G16" s="57">
        <v>130</v>
      </c>
      <c r="H16" s="26">
        <f>G16+(G16*F16)</f>
        <v>131.30000000000001</v>
      </c>
      <c r="I16" s="24">
        <f>H16+(H16*F16)</f>
        <v>132.613</v>
      </c>
      <c r="J16" s="24">
        <f>I16+(I16*F16)</f>
        <v>133.93913000000001</v>
      </c>
      <c r="K16" s="25">
        <f>J16+(J16*F16)</f>
        <v>135.27852129999999</v>
      </c>
      <c r="L16" s="26">
        <f>K16+(K16*F16)</f>
        <v>136.631306513</v>
      </c>
      <c r="M16" s="24">
        <f>L16+(L16*F16)</f>
        <v>137.99761957812999</v>
      </c>
      <c r="N16" s="24">
        <f>M16+(M16*F16)</f>
        <v>139.37759577391128</v>
      </c>
      <c r="O16" s="24">
        <f>N16+(N16*F16)</f>
        <v>140.77137173165039</v>
      </c>
      <c r="P16" s="25">
        <f>O16+(O16*F16)</f>
        <v>142.1790854489669</v>
      </c>
      <c r="Q16" s="26">
        <f>P16+(P16*F16)</f>
        <v>143.60087630345657</v>
      </c>
      <c r="R16" s="24">
        <f>Q16+(Q16*F16)</f>
        <v>145.03688506649115</v>
      </c>
      <c r="S16" s="24">
        <f>R16+(R16*F16)</f>
        <v>146.48725391715607</v>
      </c>
      <c r="T16" s="24">
        <f>S16+(S16*F16)</f>
        <v>147.95212645632762</v>
      </c>
      <c r="U16" s="43">
        <f>T16+(T16*F16)</f>
        <v>149.43164772089091</v>
      </c>
      <c r="V16" s="23">
        <f>U16+(U16*F16)</f>
        <v>150.92596419809982</v>
      </c>
      <c r="W16" s="24">
        <f>V16+(V16*F16)</f>
        <v>152.43522384008082</v>
      </c>
      <c r="X16" s="24">
        <f>W16+(W16*F16)</f>
        <v>153.95957607848163</v>
      </c>
      <c r="Y16" s="24">
        <f>X16+(X16*F16)</f>
        <v>155.49917183926644</v>
      </c>
      <c r="Z16" s="25">
        <f>Y16+(Y16*F16)</f>
        <v>157.05416355765911</v>
      </c>
      <c r="AA16" s="26">
        <f>Z16+(Z16*F16)</f>
        <v>158.62470519323571</v>
      </c>
      <c r="AB16" s="24">
        <f>AA16+(AA16*F16)</f>
        <v>160.21095224516807</v>
      </c>
      <c r="AC16" s="24">
        <f>AB16+(AB16*F16)</f>
        <v>161.81306176761976</v>
      </c>
      <c r="AD16" s="24">
        <f>AC16+(AC16*F16)</f>
        <v>163.43119238529596</v>
      </c>
      <c r="AE16" s="43">
        <f>AD16+(AD16*F16)</f>
        <v>165.06550430914891</v>
      </c>
      <c r="AF16" s="23">
        <f>AE16+(AE16*F16)</f>
        <v>166.7161593522404</v>
      </c>
      <c r="AG16" s="24">
        <f>AF16+(AF16*F16)</f>
        <v>168.38332094576279</v>
      </c>
      <c r="AH16" s="24">
        <f>AG16+(AG16*F16)</f>
        <v>170.06715415522041</v>
      </c>
      <c r="AI16" s="24">
        <f>AH16+(AH16*F16)</f>
        <v>171.7678256967726</v>
      </c>
      <c r="AJ16" s="25">
        <f>AI16+(AI16*F16)</f>
        <v>173.48550395374033</v>
      </c>
      <c r="AK16" s="26">
        <f>AJ16+(AJ16*F16)</f>
        <v>175.22035899327773</v>
      </c>
      <c r="AL16" s="24">
        <f>AK16+(AK16*F16)</f>
        <v>176.9725625832105</v>
      </c>
      <c r="AM16" s="24">
        <f>AL16+(AL16*F16)</f>
        <v>178.74228820904261</v>
      </c>
      <c r="AN16" s="24">
        <f>AM16+(AM16*F16)</f>
        <v>180.52971109113304</v>
      </c>
      <c r="AO16" s="24">
        <f>AN16+(AN16*F16)</f>
        <v>182.33500820204438</v>
      </c>
    </row>
    <row r="17" spans="1:43">
      <c r="A17" s="2"/>
      <c r="B17" s="27"/>
      <c r="C17" s="27"/>
      <c r="D17" s="29" t="s">
        <v>29</v>
      </c>
      <c r="E17" s="5"/>
      <c r="F17" s="45">
        <v>0</v>
      </c>
      <c r="G17" s="57">
        <v>120</v>
      </c>
      <c r="H17" s="26">
        <f>G17+(G17*F17)</f>
        <v>120</v>
      </c>
      <c r="I17" s="24">
        <f>H17+(H17*F17)</f>
        <v>120</v>
      </c>
      <c r="J17" s="24">
        <f>I17+(I17*F17)</f>
        <v>120</v>
      </c>
      <c r="K17" s="25">
        <f>J17+(J17*F17)</f>
        <v>120</v>
      </c>
      <c r="L17" s="26">
        <f>K17+(K17*F17)</f>
        <v>120</v>
      </c>
      <c r="M17" s="24">
        <f>L17+(L17*F17)</f>
        <v>120</v>
      </c>
      <c r="N17" s="24">
        <f>M17+(M17*F17)</f>
        <v>120</v>
      </c>
      <c r="O17" s="24">
        <f>N17+(N17*F17)</f>
        <v>120</v>
      </c>
      <c r="P17" s="25">
        <f>O17+(O17*F17)</f>
        <v>120</v>
      </c>
      <c r="Q17" s="26">
        <f>P17+(P17*F17)</f>
        <v>120</v>
      </c>
      <c r="R17" s="24">
        <f>Q17+(Q17*F17)</f>
        <v>120</v>
      </c>
      <c r="S17" s="24">
        <f>R17+(R17*F17)</f>
        <v>120</v>
      </c>
      <c r="T17" s="24">
        <f>S17+(S17*F17)</f>
        <v>120</v>
      </c>
      <c r="U17" s="43">
        <f>T17+(T17*F17)</f>
        <v>120</v>
      </c>
      <c r="V17" s="23">
        <f>U17+(U17*F17)</f>
        <v>120</v>
      </c>
      <c r="W17" s="24">
        <f>V17+(V17*F17)</f>
        <v>120</v>
      </c>
      <c r="X17" s="24">
        <f>W17+(W17*F17)</f>
        <v>120</v>
      </c>
      <c r="Y17" s="24">
        <f>X17+(X17*F17)</f>
        <v>120</v>
      </c>
      <c r="Z17" s="25">
        <f>Y17+(Y17*F17)</f>
        <v>120</v>
      </c>
      <c r="AA17" s="26">
        <f>Z17+(Z17*F17)</f>
        <v>120</v>
      </c>
      <c r="AB17" s="24">
        <f>AA17+(AA17*F17)</f>
        <v>120</v>
      </c>
      <c r="AC17" s="24">
        <f>AB17+(AB17*F17)</f>
        <v>120</v>
      </c>
      <c r="AD17" s="24">
        <f>AC17+(AC17*F17)</f>
        <v>120</v>
      </c>
      <c r="AE17" s="43">
        <f>AD17+(AD17*F17)</f>
        <v>120</v>
      </c>
      <c r="AF17" s="23">
        <f>AE17+(AE17*F17)</f>
        <v>120</v>
      </c>
      <c r="AG17" s="24">
        <f>AF17+(AF17*F17)</f>
        <v>120</v>
      </c>
      <c r="AH17" s="24">
        <f>AG17+(AG17*F17)</f>
        <v>120</v>
      </c>
      <c r="AI17" s="24">
        <f>AH17+(AH17*F17)</f>
        <v>120</v>
      </c>
      <c r="AJ17" s="25">
        <f>AI17+(AI17*F17)</f>
        <v>120</v>
      </c>
      <c r="AK17" s="26">
        <f>AJ17+(AJ17*F17)</f>
        <v>120</v>
      </c>
      <c r="AL17" s="24">
        <f>AK17+(AK17*F17)</f>
        <v>120</v>
      </c>
      <c r="AM17" s="24">
        <f>AL17+(AL17*F17)</f>
        <v>120</v>
      </c>
      <c r="AN17" s="24">
        <f>AM17+(AM17*F17)</f>
        <v>120</v>
      </c>
      <c r="AO17" s="24">
        <f>AN17+(AN17*F17)</f>
        <v>120</v>
      </c>
    </row>
    <row r="18" spans="1:43">
      <c r="A18" s="2"/>
      <c r="B18" s="27"/>
      <c r="C18" s="27"/>
      <c r="D18" s="29" t="s">
        <v>30</v>
      </c>
      <c r="E18" s="5"/>
      <c r="F18" s="46">
        <v>0.02</v>
      </c>
      <c r="G18" s="57">
        <v>60</v>
      </c>
      <c r="H18" s="26">
        <f>G18+(G18*F18)</f>
        <v>61.2</v>
      </c>
      <c r="I18" s="24">
        <f>H18+(H18*F18)</f>
        <v>62.423999999999999</v>
      </c>
      <c r="J18" s="24">
        <f>I18+(I18*F18)</f>
        <v>63.67248</v>
      </c>
      <c r="K18" s="25">
        <f>J18+(J18*F18)</f>
        <v>64.945929599999999</v>
      </c>
      <c r="L18" s="26">
        <f>K18+(K18*F18)</f>
        <v>66.244848192000006</v>
      </c>
      <c r="M18" s="24">
        <f>L18+(L18*F18)</f>
        <v>67.56974515584001</v>
      </c>
      <c r="N18" s="24">
        <f>M18+(M18*F18)</f>
        <v>68.921140058956809</v>
      </c>
      <c r="O18" s="24">
        <f>N18+(N18*F18)</f>
        <v>70.29956286013595</v>
      </c>
      <c r="P18" s="25">
        <f>O18+(O18*F18)</f>
        <v>71.705554117338664</v>
      </c>
      <c r="Q18" s="26">
        <f>P18+(P18*F18)</f>
        <v>73.139665199685439</v>
      </c>
      <c r="R18" s="24">
        <f>Q18+(Q18*F18)</f>
        <v>74.602458503679145</v>
      </c>
      <c r="S18" s="24">
        <f>R18+(R18*F18)</f>
        <v>76.09450767375273</v>
      </c>
      <c r="T18" s="24">
        <f>S18+(S18*F18)</f>
        <v>77.616397827227786</v>
      </c>
      <c r="U18" s="43">
        <f>T18+(T18*F18)</f>
        <v>79.168725783772345</v>
      </c>
      <c r="V18" s="23">
        <f>U18+(U18*F18)</f>
        <v>80.75210029944779</v>
      </c>
      <c r="W18" s="24">
        <f>V18+(V18*F18)</f>
        <v>82.367142305436744</v>
      </c>
      <c r="X18" s="24">
        <f>W18+(W18*F18)</f>
        <v>84.014485151545472</v>
      </c>
      <c r="Y18" s="24">
        <f>X18+(X18*F18)</f>
        <v>85.69477485457638</v>
      </c>
      <c r="Z18" s="25">
        <f>Y18+(Y18*F18)</f>
        <v>87.408670351667908</v>
      </c>
      <c r="AA18" s="26">
        <f>Z18+(Z18*F18)</f>
        <v>89.156843758701271</v>
      </c>
      <c r="AB18" s="24">
        <f>AA18+(AA18*F18)</f>
        <v>90.939980633875294</v>
      </c>
      <c r="AC18" s="24">
        <f>AB18+(AB18*F18)</f>
        <v>92.758780246552803</v>
      </c>
      <c r="AD18" s="24">
        <f>AC18+(AC18*F18)</f>
        <v>94.613955851483865</v>
      </c>
      <c r="AE18" s="43">
        <f>AD18+(AD18*F18)</f>
        <v>96.506234968513539</v>
      </c>
      <c r="AF18" s="23">
        <f>AE18+(AE18*F18)</f>
        <v>98.436359667883806</v>
      </c>
      <c r="AG18" s="24">
        <f>AF18+(AF18*F18)</f>
        <v>100.40508686124149</v>
      </c>
      <c r="AH18" s="24">
        <f>AG18+(AG18*F18)</f>
        <v>102.41318859846632</v>
      </c>
      <c r="AI18" s="24">
        <f>AH18+(AH18*F18)</f>
        <v>104.46145237043565</v>
      </c>
      <c r="AJ18" s="25">
        <f>AI18+(AI18*F18)</f>
        <v>106.55068141784436</v>
      </c>
      <c r="AK18" s="26">
        <f>AJ18+(AJ18*F18)</f>
        <v>108.68169504620124</v>
      </c>
      <c r="AL18" s="24">
        <f>AK18+(AK18*F18)</f>
        <v>110.85532894712527</v>
      </c>
      <c r="AM18" s="24">
        <f>AL18+(AL18*F18)</f>
        <v>113.07243552606778</v>
      </c>
      <c r="AN18" s="24">
        <f>AM18+(AM18*F18)</f>
        <v>115.33388423658913</v>
      </c>
      <c r="AO18" s="24">
        <f>AN18+(AN18*F18)</f>
        <v>117.64056192132091</v>
      </c>
    </row>
    <row r="19" spans="1:43">
      <c r="A19" s="2"/>
      <c r="B19" s="27"/>
      <c r="C19" s="27"/>
      <c r="D19" s="29" t="s">
        <v>31</v>
      </c>
      <c r="E19" s="5"/>
      <c r="F19" s="46">
        <v>0</v>
      </c>
      <c r="G19" s="57">
        <v>24</v>
      </c>
      <c r="H19" s="26">
        <f>G19+(G19*F19)</f>
        <v>24</v>
      </c>
      <c r="I19" s="24">
        <f>H19+(H19*F19)</f>
        <v>24</v>
      </c>
      <c r="J19" s="24">
        <f>I19+(I19*F19)</f>
        <v>24</v>
      </c>
      <c r="K19" s="25">
        <f>J19+(J19*F19)</f>
        <v>24</v>
      </c>
      <c r="L19" s="26">
        <f>K19+(K19*F19)</f>
        <v>24</v>
      </c>
      <c r="M19" s="24">
        <f>L19+(L19*F19)</f>
        <v>24</v>
      </c>
      <c r="N19" s="24">
        <f>M19+(M19*F19)</f>
        <v>24</v>
      </c>
      <c r="O19" s="24">
        <f>N19+(N19*F19)</f>
        <v>24</v>
      </c>
      <c r="P19" s="25">
        <f>O19+(O19*F19)</f>
        <v>24</v>
      </c>
      <c r="Q19" s="26">
        <f>P19+(P19*F19)</f>
        <v>24</v>
      </c>
      <c r="R19" s="24">
        <f>Q19+(Q19*F19)</f>
        <v>24</v>
      </c>
      <c r="S19" s="24">
        <f>R19+(R19*F19)</f>
        <v>24</v>
      </c>
      <c r="T19" s="24">
        <f>S19+(S19*F19)</f>
        <v>24</v>
      </c>
      <c r="U19" s="43">
        <f>T19+(T19*F19)</f>
        <v>24</v>
      </c>
      <c r="V19" s="23">
        <f>U19+(U19*F19)</f>
        <v>24</v>
      </c>
      <c r="W19" s="24">
        <f>V19+(V19*F19)</f>
        <v>24</v>
      </c>
      <c r="X19" s="24">
        <f>W19+(W19*F19)</f>
        <v>24</v>
      </c>
      <c r="Y19" s="24">
        <f>X19+(X19*F19)</f>
        <v>24</v>
      </c>
      <c r="Z19" s="25">
        <f>Y19+(Y19*F19)</f>
        <v>24</v>
      </c>
      <c r="AA19" s="26">
        <f>Z19+(Z19*F19)</f>
        <v>24</v>
      </c>
      <c r="AB19" s="24">
        <f>AA19+(AA19*F19)</f>
        <v>24</v>
      </c>
      <c r="AC19" s="24">
        <f>AB19+(AB19*F19)</f>
        <v>24</v>
      </c>
      <c r="AD19" s="24">
        <f>AC19+(AC19*F19)</f>
        <v>24</v>
      </c>
      <c r="AE19" s="43">
        <f>AD19+(AD19*F19)</f>
        <v>24</v>
      </c>
      <c r="AF19" s="23">
        <f>AE19+(AE19*F19)</f>
        <v>24</v>
      </c>
      <c r="AG19" s="24">
        <f>AF19+(AF19*F19)</f>
        <v>24</v>
      </c>
      <c r="AH19" s="24">
        <f>AG19+(AG19*F19)</f>
        <v>24</v>
      </c>
      <c r="AI19" s="24">
        <f>AH19+(AH19*F19)</f>
        <v>24</v>
      </c>
      <c r="AJ19" s="25">
        <f>AI19+(AI19*F19)</f>
        <v>24</v>
      </c>
      <c r="AK19" s="26">
        <f>AJ19+(AJ19*F19)</f>
        <v>24</v>
      </c>
      <c r="AL19" s="24">
        <f>AK19+(AK19*F19)</f>
        <v>24</v>
      </c>
      <c r="AM19" s="24">
        <f>AL19+(AL19*F19)</f>
        <v>24</v>
      </c>
      <c r="AN19" s="24">
        <f>AM19+(AM19*F19)</f>
        <v>24</v>
      </c>
      <c r="AO19" s="24">
        <f>AN19+(AN19*F19)</f>
        <v>24</v>
      </c>
    </row>
    <row r="20" spans="1:43">
      <c r="A20" s="2"/>
      <c r="B20" s="27"/>
      <c r="C20" s="27"/>
      <c r="D20" s="30" t="s">
        <v>32</v>
      </c>
      <c r="E20" s="5"/>
      <c r="F20" s="46">
        <v>0.01</v>
      </c>
      <c r="G20" s="57">
        <v>40</v>
      </c>
      <c r="H20" s="26">
        <f>G20+(G20*F20)</f>
        <v>40.4</v>
      </c>
      <c r="I20" s="24">
        <f>H20+(H20*F20)</f>
        <v>40.804000000000002</v>
      </c>
      <c r="J20" s="24">
        <f>I20+(I20*F20)</f>
        <v>41.212040000000002</v>
      </c>
      <c r="K20" s="25">
        <f>J20+(J20*F20)</f>
        <v>41.624160400000001</v>
      </c>
      <c r="L20" s="26">
        <f>K20+(K20*F20)</f>
        <v>42.040402004000001</v>
      </c>
      <c r="M20" s="24">
        <f>L20+(L20*F20)</f>
        <v>42.460806024040004</v>
      </c>
      <c r="N20" s="24">
        <f>M20+(M20*F20)</f>
        <v>42.885414084280406</v>
      </c>
      <c r="O20" s="24">
        <f>N20+(N20*F20)</f>
        <v>43.314268225123207</v>
      </c>
      <c r="P20" s="25">
        <f>O20+(O20*F20)</f>
        <v>43.747410907374437</v>
      </c>
      <c r="Q20" s="26">
        <f>P20+(P20*F20)</f>
        <v>44.184885016448185</v>
      </c>
      <c r="R20" s="24">
        <f>Q20+(Q20*F20)</f>
        <v>44.626733866612668</v>
      </c>
      <c r="S20" s="24">
        <f>R20+(R20*F20)</f>
        <v>45.073001205278793</v>
      </c>
      <c r="T20" s="24">
        <f>S20+(S20*F20)</f>
        <v>45.52373121733158</v>
      </c>
      <c r="U20" s="43">
        <f>T20+(T20*F20)</f>
        <v>45.978968529504897</v>
      </c>
      <c r="V20" s="23">
        <f>U20+(U20*F20)</f>
        <v>46.438758214799947</v>
      </c>
      <c r="W20" s="24">
        <f>V20+(V20*F20)</f>
        <v>46.903145796947946</v>
      </c>
      <c r="X20" s="24">
        <f>W20+(W20*F20)</f>
        <v>47.372177254917425</v>
      </c>
      <c r="Y20" s="24">
        <f>X20+(X20*F20)</f>
        <v>47.845899027466601</v>
      </c>
      <c r="Z20" s="25">
        <f>Y20+(Y20*F20)</f>
        <v>48.324358017741268</v>
      </c>
      <c r="AA20" s="26">
        <f>Z20+(Z20*F20)</f>
        <v>48.807601597918683</v>
      </c>
      <c r="AB20" s="24">
        <f>AA20+(AA20*F20)</f>
        <v>49.295677613897873</v>
      </c>
      <c r="AC20" s="24">
        <f>AB20+(AB20*F20)</f>
        <v>49.788634390036854</v>
      </c>
      <c r="AD20" s="24">
        <f>AC20+(AC20*F20)</f>
        <v>50.286520733937223</v>
      </c>
      <c r="AE20" s="43">
        <f>AD20+(AD20*F20)</f>
        <v>50.789385941276592</v>
      </c>
      <c r="AF20" s="23">
        <f>AE20+(AE20*F20)</f>
        <v>51.29727980068936</v>
      </c>
      <c r="AG20" s="24">
        <f>AF20+(AF20*F20)</f>
        <v>51.810252598696252</v>
      </c>
      <c r="AH20" s="24">
        <f>AG20+(AG20*F20)</f>
        <v>52.328355124683213</v>
      </c>
      <c r="AI20" s="24">
        <f>AH20+(AH20*F20)</f>
        <v>52.851638675930047</v>
      </c>
      <c r="AJ20" s="25">
        <f>AI20+(AI20*F20)</f>
        <v>53.380155062689347</v>
      </c>
      <c r="AK20" s="26">
        <f>AJ20+(AJ20*F20)</f>
        <v>53.913956613316238</v>
      </c>
      <c r="AL20" s="24">
        <f>AK20+(AK20*F20)</f>
        <v>54.453096179449403</v>
      </c>
      <c r="AM20" s="24">
        <f>AL20+(AL20*F20)</f>
        <v>54.997627141243896</v>
      </c>
      <c r="AN20" s="24">
        <f>AM20+(AM20*F20)</f>
        <v>55.547603412656336</v>
      </c>
      <c r="AO20" s="24">
        <f>AN20+(AN20*F20)</f>
        <v>56.1030794467829</v>
      </c>
    </row>
    <row r="21" spans="1:43">
      <c r="A21" s="2"/>
      <c r="B21" s="27"/>
      <c r="C21" s="27"/>
      <c r="D21" s="29" t="s">
        <v>33</v>
      </c>
      <c r="E21" s="5"/>
      <c r="F21" s="41" t="s">
        <v>3</v>
      </c>
      <c r="G21" s="57"/>
      <c r="H21" s="26"/>
      <c r="I21" s="24"/>
      <c r="J21" s="24"/>
      <c r="K21" s="25"/>
      <c r="L21" s="26"/>
      <c r="M21" s="24"/>
      <c r="N21" s="24"/>
      <c r="O21" s="24"/>
      <c r="P21" s="25"/>
      <c r="Q21" s="26"/>
      <c r="R21" s="24"/>
      <c r="S21" s="24"/>
      <c r="T21" s="24"/>
      <c r="U21" s="43"/>
      <c r="V21" s="23"/>
      <c r="W21" s="24"/>
      <c r="X21" s="24"/>
      <c r="Y21" s="24"/>
      <c r="Z21" s="25"/>
      <c r="AA21" s="26"/>
      <c r="AB21" s="24"/>
      <c r="AC21" s="24"/>
      <c r="AD21" s="24"/>
      <c r="AE21" s="43"/>
      <c r="AF21" s="23"/>
      <c r="AG21" s="24"/>
      <c r="AH21" s="24"/>
      <c r="AI21" s="24"/>
      <c r="AJ21" s="25"/>
      <c r="AK21" s="26"/>
      <c r="AL21" s="24"/>
      <c r="AM21" s="24"/>
      <c r="AN21" s="24"/>
      <c r="AO21" s="24"/>
    </row>
    <row r="22" spans="1:43">
      <c r="A22" s="2"/>
      <c r="B22" s="27"/>
      <c r="C22" s="19"/>
      <c r="D22" s="4" t="s">
        <v>18</v>
      </c>
      <c r="E22" s="5"/>
      <c r="F22" s="41" t="s">
        <v>3</v>
      </c>
      <c r="G22" s="57">
        <f t="shared" ref="G22:M22" si="16">SUM(G16:G21)</f>
        <v>374</v>
      </c>
      <c r="H22" s="26">
        <f t="shared" si="16"/>
        <v>376.9</v>
      </c>
      <c r="I22" s="24">
        <f t="shared" si="16"/>
        <v>379.84100000000001</v>
      </c>
      <c r="J22" s="24">
        <f t="shared" si="16"/>
        <v>382.82364999999999</v>
      </c>
      <c r="K22" s="25">
        <f t="shared" si="16"/>
        <v>385.84861129999996</v>
      </c>
      <c r="L22" s="39">
        <f t="shared" si="16"/>
        <v>388.91655670900002</v>
      </c>
      <c r="M22" s="24">
        <f t="shared" si="16"/>
        <v>392.02817075800994</v>
      </c>
      <c r="N22" s="24">
        <f t="shared" ref="N22:O22" si="17">SUM(N16:N21)</f>
        <v>395.18414991714843</v>
      </c>
      <c r="O22" s="24">
        <f t="shared" si="17"/>
        <v>398.38520281690955</v>
      </c>
      <c r="P22" s="25">
        <f>SUM(P16:P21)</f>
        <v>401.63205047368007</v>
      </c>
      <c r="Q22" s="39">
        <f>SUM(Q16:Q21)</f>
        <v>404.92542651959019</v>
      </c>
      <c r="R22" s="24">
        <f>SUM(R16:R21)</f>
        <v>408.26607743678295</v>
      </c>
      <c r="S22" s="24">
        <f t="shared" ref="S22" si="18">SUM(S16:S21)</f>
        <v>411.65476279618758</v>
      </c>
      <c r="T22" s="24">
        <f t="shared" ref="T22" si="19">SUM(T16:T21)</f>
        <v>415.09225550088701</v>
      </c>
      <c r="U22" s="25">
        <f>SUM(U16:U21)</f>
        <v>418.57934203416812</v>
      </c>
      <c r="V22" s="39">
        <f>SUM(V16:V21)</f>
        <v>422.11682271234747</v>
      </c>
      <c r="W22" s="24">
        <f>SUM(W16:W21)</f>
        <v>425.70551194246553</v>
      </c>
      <c r="X22" s="24">
        <f t="shared" ref="X22" si="20">SUM(X16:X21)</f>
        <v>429.34623848494454</v>
      </c>
      <c r="Y22" s="24">
        <f t="shared" ref="Y22" si="21">SUM(Y16:Y21)</f>
        <v>433.0398457213094</v>
      </c>
      <c r="Z22" s="25">
        <f>SUM(Z16:Z21)</f>
        <v>436.78719192706825</v>
      </c>
      <c r="AA22" s="39">
        <f>SUM(AA16:AA21)</f>
        <v>440.58915054985567</v>
      </c>
      <c r="AB22" s="24">
        <f>SUM(AB16:AB21)</f>
        <v>444.4466104929412</v>
      </c>
      <c r="AC22" s="24">
        <f t="shared" ref="AC22:AD22" si="22">SUM(AC16:AC21)</f>
        <v>448.36047640420941</v>
      </c>
      <c r="AD22" s="24">
        <f t="shared" si="22"/>
        <v>452.33166897071703</v>
      </c>
      <c r="AE22" s="25">
        <f>SUM(AE16:AE21)</f>
        <v>456.36112521893898</v>
      </c>
      <c r="AF22" s="39">
        <f>SUM(AF16:AF21)</f>
        <v>460.44979882081361</v>
      </c>
      <c r="AG22" s="24">
        <f>SUM(AG16:AG21)</f>
        <v>464.59866040570051</v>
      </c>
      <c r="AH22" s="24">
        <f t="shared" ref="AH22:AI22" si="23">SUM(AH16:AH21)</f>
        <v>468.80869787836991</v>
      </c>
      <c r="AI22" s="24">
        <f t="shared" si="23"/>
        <v>473.08091674313835</v>
      </c>
      <c r="AJ22" s="25">
        <f>SUM(AJ16:AJ21)</f>
        <v>477.4163404342741</v>
      </c>
      <c r="AK22" s="39">
        <f>SUM(AK16:AK21)</f>
        <v>481.81601065279523</v>
      </c>
      <c r="AL22" s="24">
        <f>SUM(AL16:AL21)</f>
        <v>486.28098770978517</v>
      </c>
      <c r="AM22" s="24">
        <f t="shared" ref="AM22:AO22" si="24">SUM(AM16:AM21)</f>
        <v>490.81235087635434</v>
      </c>
      <c r="AN22" s="24">
        <f t="shared" si="24"/>
        <v>495.4111987403785</v>
      </c>
      <c r="AO22" s="24">
        <f t="shared" si="24"/>
        <v>500.07864957014817</v>
      </c>
    </row>
    <row r="23" spans="1:43">
      <c r="A23" s="2"/>
      <c r="B23" s="19"/>
      <c r="C23" s="4"/>
      <c r="D23" s="31" t="s">
        <v>34</v>
      </c>
      <c r="E23" s="5"/>
      <c r="F23" s="41" t="s">
        <v>3</v>
      </c>
      <c r="G23" s="57">
        <f>G15-G22</f>
        <v>76</v>
      </c>
      <c r="H23" s="26">
        <f>H15-H22</f>
        <v>77.100000000000023</v>
      </c>
      <c r="I23" s="24">
        <f t="shared" ref="I23:M23" si="25">I15-I22</f>
        <v>78.199000000000012</v>
      </c>
      <c r="J23" s="24">
        <f t="shared" si="25"/>
        <v>79.296750000000031</v>
      </c>
      <c r="K23" s="25">
        <f t="shared" si="25"/>
        <v>80.392992700000036</v>
      </c>
      <c r="L23" s="26">
        <f>L15-L22</f>
        <v>81.487463330999958</v>
      </c>
      <c r="M23" s="24">
        <f t="shared" si="25"/>
        <v>82.579889482390058</v>
      </c>
      <c r="N23" s="24">
        <f t="shared" ref="N23" si="26">N15-N22</f>
        <v>83.669990925655554</v>
      </c>
      <c r="O23" s="24">
        <f t="shared" ref="O23:P23" si="27">O15-O22</f>
        <v>84.757479434322477</v>
      </c>
      <c r="P23" s="25">
        <f t="shared" si="27"/>
        <v>85.842058600064263</v>
      </c>
      <c r="Q23" s="26">
        <f>Q15-Q22</f>
        <v>86.923423644891557</v>
      </c>
      <c r="R23" s="24">
        <f t="shared" ref="R23" si="28">R15-R22</f>
        <v>88.00126122934364</v>
      </c>
      <c r="S23" s="24">
        <f t="shared" ref="S23" si="29">S15-S22</f>
        <v>89.075249256600273</v>
      </c>
      <c r="T23" s="24">
        <f t="shared" ref="T23:U23" si="30">T15-T22</f>
        <v>90.145056672428723</v>
      </c>
      <c r="U23" s="25">
        <f t="shared" si="30"/>
        <v>91.210343260880791</v>
      </c>
      <c r="V23" s="26">
        <f>V15-V22</f>
        <v>92.270759435651939</v>
      </c>
      <c r="W23" s="24">
        <f t="shared" ref="W23" si="31">W15-W22</f>
        <v>93.325946027013799</v>
      </c>
      <c r="X23" s="24">
        <f t="shared" ref="X23" si="32">X15-X22</f>
        <v>94.375534064229612</v>
      </c>
      <c r="Y23" s="24">
        <f t="shared" ref="Y23:Z23" si="33">Y15-Y22</f>
        <v>95.419144553356489</v>
      </c>
      <c r="Z23" s="25">
        <f t="shared" si="33"/>
        <v>96.456388250344332</v>
      </c>
      <c r="AA23" s="26">
        <f>AA15-AA22</f>
        <v>97.486865429330976</v>
      </c>
      <c r="AB23" s="24">
        <f t="shared" ref="AB23:AE23" si="34">AB15-AB22</f>
        <v>98.510165646037308</v>
      </c>
      <c r="AC23" s="24">
        <f t="shared" si="34"/>
        <v>99.525867496158867</v>
      </c>
      <c r="AD23" s="24">
        <f t="shared" si="34"/>
        <v>100.53353836865506</v>
      </c>
      <c r="AE23" s="25">
        <f t="shared" si="34"/>
        <v>101.5327341938268</v>
      </c>
      <c r="AF23" s="26">
        <f>AF15-AF22</f>
        <v>102.5229991860798</v>
      </c>
      <c r="AG23" s="24">
        <f t="shared" ref="AG23:AJ23" si="35">AG15-AG22</f>
        <v>103.50386558126178</v>
      </c>
      <c r="AH23" s="24">
        <f t="shared" si="35"/>
        <v>104.47485336846205</v>
      </c>
      <c r="AI23" s="24">
        <f t="shared" si="35"/>
        <v>105.43547001616196</v>
      </c>
      <c r="AJ23" s="25">
        <f t="shared" si="35"/>
        <v>106.38521019261924</v>
      </c>
      <c r="AK23" s="26">
        <f>AK15-AK22</f>
        <v>107.32355548036702</v>
      </c>
      <c r="AL23" s="24">
        <f t="shared" ref="AL23:AO23" si="36">AL15-AL22</f>
        <v>108.24997408470875</v>
      </c>
      <c r="AM23" s="24">
        <f t="shared" si="36"/>
        <v>109.16392053608456</v>
      </c>
      <c r="AN23" s="24">
        <f t="shared" si="36"/>
        <v>110.06483538618477</v>
      </c>
      <c r="AO23" s="24">
        <f t="shared" si="36"/>
        <v>110.95214489768068</v>
      </c>
    </row>
    <row r="24" spans="1:43">
      <c r="A24" s="2"/>
      <c r="B24" s="3"/>
      <c r="C24" s="4"/>
      <c r="D24" s="4" t="s">
        <v>24</v>
      </c>
      <c r="E24" s="5"/>
      <c r="F24" s="41" t="s">
        <v>3</v>
      </c>
      <c r="G24" s="58">
        <v>600</v>
      </c>
      <c r="H24" s="38">
        <f t="shared" ref="H24:AO24" si="37">G24*(1+$F$98/100)+H23</f>
        <v>677.1</v>
      </c>
      <c r="I24" s="37">
        <f t="shared" si="37"/>
        <v>755.29899999999998</v>
      </c>
      <c r="J24" s="37">
        <f t="shared" si="37"/>
        <v>834.59574999999995</v>
      </c>
      <c r="K24" s="40">
        <f t="shared" si="37"/>
        <v>914.98874269999999</v>
      </c>
      <c r="L24" s="38">
        <f t="shared" si="37"/>
        <v>996.47620603099995</v>
      </c>
      <c r="M24" s="37">
        <f t="shared" si="37"/>
        <v>1079.0560955133901</v>
      </c>
      <c r="N24" s="37">
        <f t="shared" si="37"/>
        <v>1162.7260864390457</v>
      </c>
      <c r="O24" s="37">
        <f t="shared" si="37"/>
        <v>1247.4835658733682</v>
      </c>
      <c r="P24" s="40">
        <f t="shared" si="37"/>
        <v>1333.3256244734325</v>
      </c>
      <c r="Q24" s="38">
        <f t="shared" si="37"/>
        <v>1420.249048118324</v>
      </c>
      <c r="R24" s="37">
        <f t="shared" si="37"/>
        <v>1508.2503093476676</v>
      </c>
      <c r="S24" s="37">
        <f t="shared" si="37"/>
        <v>1597.3255586042678</v>
      </c>
      <c r="T24" s="37">
        <f t="shared" si="37"/>
        <v>1687.4706152766967</v>
      </c>
      <c r="U24" s="40">
        <f t="shared" si="37"/>
        <v>1778.6809585375775</v>
      </c>
      <c r="V24" s="38">
        <f t="shared" si="37"/>
        <v>1870.9517179732293</v>
      </c>
      <c r="W24" s="37">
        <f t="shared" si="37"/>
        <v>1964.277664000243</v>
      </c>
      <c r="X24" s="37">
        <f t="shared" si="37"/>
        <v>2058.6531980644727</v>
      </c>
      <c r="Y24" s="37">
        <f t="shared" si="37"/>
        <v>2154.0723426178292</v>
      </c>
      <c r="Z24" s="40">
        <f t="shared" si="37"/>
        <v>2250.5287308681736</v>
      </c>
      <c r="AA24" s="38">
        <f t="shared" si="37"/>
        <v>2348.0155962975045</v>
      </c>
      <c r="AB24" s="37">
        <f t="shared" si="37"/>
        <v>2446.525761943542</v>
      </c>
      <c r="AC24" s="37">
        <f t="shared" si="37"/>
        <v>2546.0516294397007</v>
      </c>
      <c r="AD24" s="37">
        <f t="shared" si="37"/>
        <v>2646.5851678083559</v>
      </c>
      <c r="AE24" s="40">
        <f t="shared" si="37"/>
        <v>2748.1179020021827</v>
      </c>
      <c r="AF24" s="38">
        <f t="shared" si="37"/>
        <v>2850.6409011882624</v>
      </c>
      <c r="AG24" s="37">
        <f t="shared" si="37"/>
        <v>2954.1447667695243</v>
      </c>
      <c r="AH24" s="37">
        <f t="shared" si="37"/>
        <v>3058.6196201379862</v>
      </c>
      <c r="AI24" s="37">
        <f t="shared" si="37"/>
        <v>3164.0550901541483</v>
      </c>
      <c r="AJ24" s="40">
        <f t="shared" si="37"/>
        <v>3270.4403003467673</v>
      </c>
      <c r="AK24" s="38">
        <f t="shared" si="37"/>
        <v>3377.7638558271342</v>
      </c>
      <c r="AL24" s="37">
        <f t="shared" si="37"/>
        <v>3486.013829911843</v>
      </c>
      <c r="AM24" s="37">
        <f t="shared" si="37"/>
        <v>3595.1777504479278</v>
      </c>
      <c r="AN24" s="37">
        <f t="shared" si="37"/>
        <v>3705.2425858341126</v>
      </c>
      <c r="AO24" s="37">
        <f t="shared" si="37"/>
        <v>3816.1947307317932</v>
      </c>
    </row>
    <row r="25" spans="1:43" ht="15" thickBot="1">
      <c r="A25" s="2"/>
      <c r="B25" s="3"/>
      <c r="C25" s="4"/>
      <c r="D25" s="4" t="s">
        <v>25</v>
      </c>
      <c r="E25" s="4"/>
      <c r="F25" s="44"/>
      <c r="G25" s="59"/>
      <c r="H25" s="26"/>
      <c r="I25" s="24"/>
      <c r="J25" s="24"/>
      <c r="K25" s="25"/>
      <c r="L25" s="26"/>
      <c r="M25" s="24"/>
      <c r="N25" s="24"/>
      <c r="O25" s="24"/>
      <c r="P25" s="25"/>
      <c r="Q25" s="26"/>
      <c r="R25" s="24"/>
      <c r="S25" s="24"/>
      <c r="T25" s="24"/>
      <c r="U25" s="25"/>
      <c r="V25" s="26"/>
      <c r="W25" s="24"/>
      <c r="X25" s="24"/>
      <c r="Y25" s="24"/>
      <c r="Z25" s="25"/>
      <c r="AA25" s="26"/>
      <c r="AB25" s="24"/>
      <c r="AC25" s="24"/>
      <c r="AD25" s="24"/>
      <c r="AE25" s="25"/>
      <c r="AF25" s="26"/>
      <c r="AG25" s="24"/>
      <c r="AH25" s="24"/>
      <c r="AI25" s="24"/>
      <c r="AJ25" s="25"/>
      <c r="AK25" s="26"/>
      <c r="AL25" s="24"/>
      <c r="AM25" s="24"/>
      <c r="AN25" s="24"/>
      <c r="AO25" s="24"/>
    </row>
    <row r="26" spans="1:43">
      <c r="A26" s="2"/>
      <c r="B26" s="16"/>
      <c r="C26" s="16"/>
      <c r="D26" s="16"/>
      <c r="E26" s="16"/>
      <c r="F26" s="60" t="s">
        <v>96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3">
      <c r="A28" s="2"/>
      <c r="B28" s="2" t="s">
        <v>35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"/>
      <c r="AJ28" s="1"/>
      <c r="AK28" s="2"/>
      <c r="AL28" s="2"/>
      <c r="AM28" s="2"/>
      <c r="AN28" s="2"/>
      <c r="AO28" s="1"/>
      <c r="AP28" s="1"/>
      <c r="AQ28" s="2"/>
    </row>
    <row r="29" spans="1:43">
      <c r="A29" s="2"/>
      <c r="B29" s="2"/>
      <c r="C29" s="2"/>
      <c r="D29" s="2"/>
      <c r="E29" s="2"/>
      <c r="F29" s="2"/>
      <c r="G29" s="2"/>
      <c r="H29" s="2"/>
      <c r="I29" s="2"/>
      <c r="J29" s="2"/>
      <c r="K29" s="2">
        <v>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>
      <c r="A30" s="2"/>
      <c r="B30" s="3"/>
      <c r="C30" s="4"/>
      <c r="D30" s="4" t="s">
        <v>0</v>
      </c>
      <c r="E30" s="5"/>
      <c r="F30" s="3" t="s">
        <v>1</v>
      </c>
      <c r="G30" s="6" t="s">
        <v>97</v>
      </c>
      <c r="H30" s="7" t="s">
        <v>98</v>
      </c>
      <c r="I30" s="7" t="s">
        <v>99</v>
      </c>
      <c r="J30" s="62" t="s">
        <v>64</v>
      </c>
      <c r="K30" s="64" t="s">
        <v>65</v>
      </c>
      <c r="L30" s="51" t="s">
        <v>66</v>
      </c>
      <c r="M30" s="62" t="s">
        <v>67</v>
      </c>
      <c r="N30" s="2"/>
      <c r="O30" s="33" t="s">
        <v>36</v>
      </c>
      <c r="P30" s="34"/>
      <c r="Q30" s="34"/>
      <c r="R30" s="34"/>
      <c r="S30" s="34"/>
      <c r="T30" s="34"/>
      <c r="U30" s="2"/>
      <c r="V30" s="2"/>
      <c r="W30" s="2"/>
      <c r="X30" s="2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>
      <c r="A31" s="2"/>
      <c r="B31" s="8"/>
      <c r="C31" s="9"/>
      <c r="D31" s="10"/>
      <c r="E31" s="11" t="s">
        <v>2</v>
      </c>
      <c r="F31" s="32" t="s">
        <v>3</v>
      </c>
      <c r="G31" s="6">
        <v>35</v>
      </c>
      <c r="H31" s="12">
        <v>36</v>
      </c>
      <c r="I31" s="12">
        <v>37</v>
      </c>
      <c r="J31" s="12">
        <v>38</v>
      </c>
      <c r="K31" s="13">
        <v>39</v>
      </c>
      <c r="L31" s="14">
        <v>40</v>
      </c>
      <c r="M31" s="12">
        <v>41</v>
      </c>
      <c r="N31" s="2"/>
      <c r="O31" s="33" t="s">
        <v>37</v>
      </c>
      <c r="P31" s="34"/>
      <c r="Q31" s="34"/>
      <c r="R31" s="34"/>
      <c r="S31" s="34"/>
      <c r="T31" s="34"/>
      <c r="U31" s="2"/>
      <c r="V31" s="2"/>
      <c r="W31" s="2"/>
      <c r="X31" s="2"/>
      <c r="Y31" s="1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5">
      <c r="A32" s="2"/>
      <c r="B32" s="15"/>
      <c r="C32" s="16"/>
      <c r="D32" s="17" t="s">
        <v>5</v>
      </c>
      <c r="E32" s="11" t="s">
        <v>6</v>
      </c>
      <c r="F32" s="32" t="s">
        <v>3</v>
      </c>
      <c r="G32" s="6">
        <v>34</v>
      </c>
      <c r="H32" s="12">
        <v>35</v>
      </c>
      <c r="I32" s="12">
        <v>36</v>
      </c>
      <c r="J32" s="12">
        <v>37</v>
      </c>
      <c r="K32" s="13">
        <v>38</v>
      </c>
      <c r="L32" s="14">
        <v>39</v>
      </c>
      <c r="M32" s="12">
        <v>40</v>
      </c>
      <c r="N32" s="2"/>
      <c r="O32" s="70" t="s">
        <v>39</v>
      </c>
      <c r="P32" s="70"/>
      <c r="Q32" s="70"/>
      <c r="R32" s="70"/>
      <c r="S32" s="70"/>
      <c r="T32" s="70"/>
      <c r="U32" s="70"/>
      <c r="V32" s="70"/>
      <c r="W32" s="70"/>
      <c r="X32" s="2"/>
      <c r="Y32" s="1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>
      <c r="A33" s="2"/>
      <c r="B33" s="15"/>
      <c r="C33" s="16"/>
      <c r="D33" s="17" t="s">
        <v>7</v>
      </c>
      <c r="E33" s="11" t="s">
        <v>8</v>
      </c>
      <c r="F33" s="32" t="s">
        <v>3</v>
      </c>
      <c r="G33" s="18">
        <v>7</v>
      </c>
      <c r="H33" s="12">
        <v>8</v>
      </c>
      <c r="I33" s="12">
        <v>9</v>
      </c>
      <c r="J33" s="12">
        <v>10</v>
      </c>
      <c r="K33" s="13">
        <v>11</v>
      </c>
      <c r="L33" s="14">
        <v>12</v>
      </c>
      <c r="M33" s="12">
        <v>13</v>
      </c>
      <c r="N33" s="2"/>
      <c r="O33" s="33" t="s">
        <v>40</v>
      </c>
      <c r="P33" s="2"/>
      <c r="Q33" s="2"/>
      <c r="R33" s="2"/>
      <c r="S33" s="2"/>
      <c r="T33" s="2"/>
      <c r="U33" s="2"/>
      <c r="V33" s="2"/>
      <c r="W33" s="2"/>
      <c r="X33" s="2"/>
      <c r="Y33" s="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5">
      <c r="A34" s="2"/>
      <c r="B34" s="15"/>
      <c r="C34" s="16"/>
      <c r="D34" s="17" t="s">
        <v>9</v>
      </c>
      <c r="E34" s="11" t="s">
        <v>8</v>
      </c>
      <c r="F34" s="32" t="s">
        <v>3</v>
      </c>
      <c r="G34" s="18">
        <v>4</v>
      </c>
      <c r="H34" s="12">
        <v>5</v>
      </c>
      <c r="I34" s="12">
        <v>6</v>
      </c>
      <c r="J34" s="12">
        <v>7</v>
      </c>
      <c r="K34" s="13">
        <v>8</v>
      </c>
      <c r="L34" s="14">
        <v>9</v>
      </c>
      <c r="M34" s="12">
        <v>10</v>
      </c>
      <c r="N34" s="2"/>
      <c r="O34" s="70" t="s">
        <v>38</v>
      </c>
      <c r="P34" s="70"/>
      <c r="Q34" s="70"/>
      <c r="R34" s="70"/>
      <c r="S34" s="70"/>
      <c r="T34" s="70"/>
      <c r="U34" s="70"/>
      <c r="V34" s="70"/>
      <c r="W34" s="70"/>
      <c r="X34" s="2"/>
      <c r="Y34" s="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>
      <c r="A35" s="2"/>
      <c r="B35" s="19"/>
      <c r="C35" s="20"/>
      <c r="D35" s="21"/>
      <c r="E35" s="11" t="s">
        <v>4</v>
      </c>
      <c r="F35" s="32" t="s">
        <v>3</v>
      </c>
      <c r="G35" s="18" t="s">
        <v>4</v>
      </c>
      <c r="H35" s="12" t="s">
        <v>4</v>
      </c>
      <c r="I35" s="12" t="s">
        <v>4</v>
      </c>
      <c r="J35" s="12" t="s">
        <v>4</v>
      </c>
      <c r="K35" s="13" t="s">
        <v>4</v>
      </c>
      <c r="L35" s="14" t="s">
        <v>4</v>
      </c>
      <c r="M35" s="12" t="s">
        <v>4</v>
      </c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8.75" customHeight="1">
      <c r="A36" s="2"/>
      <c r="B36" s="16"/>
      <c r="C36" s="16"/>
      <c r="D36" s="2" t="s">
        <v>53</v>
      </c>
      <c r="E36" s="66"/>
      <c r="F36" s="68"/>
      <c r="G36" s="67"/>
      <c r="H36" s="67"/>
      <c r="I36" s="67"/>
      <c r="J36" s="67"/>
      <c r="K36" s="67"/>
      <c r="L36" s="67"/>
      <c r="M36" s="67"/>
      <c r="N36" s="2"/>
      <c r="O36" s="34" t="s">
        <v>51</v>
      </c>
      <c r="P36" s="2"/>
      <c r="Q36" s="2"/>
      <c r="R36" s="1"/>
      <c r="S36" s="1"/>
      <c r="T36" s="2"/>
      <c r="U36" s="2"/>
      <c r="V36" s="2"/>
      <c r="W36" s="2"/>
      <c r="X36" s="1"/>
      <c r="Y36" s="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3.5" customHeight="1">
      <c r="A37" s="2"/>
      <c r="B37" s="3"/>
      <c r="C37" s="4"/>
      <c r="D37" s="4" t="s">
        <v>0</v>
      </c>
      <c r="E37" s="5"/>
      <c r="F37" s="3" t="s">
        <v>1</v>
      </c>
      <c r="G37" s="6" t="s">
        <v>97</v>
      </c>
      <c r="H37" s="7" t="s">
        <v>98</v>
      </c>
      <c r="I37" s="7" t="s">
        <v>99</v>
      </c>
      <c r="J37" s="62" t="s">
        <v>64</v>
      </c>
      <c r="K37" s="64" t="s">
        <v>65</v>
      </c>
      <c r="L37" s="51" t="s">
        <v>66</v>
      </c>
      <c r="M37" s="62" t="s">
        <v>67</v>
      </c>
      <c r="N37" s="2"/>
      <c r="O37" s="35" t="s">
        <v>41</v>
      </c>
      <c r="P37" s="2"/>
      <c r="Q37" s="2"/>
      <c r="R37" s="1"/>
      <c r="S37" s="1"/>
      <c r="T37" s="2"/>
      <c r="U37" s="2"/>
      <c r="V37" s="2"/>
      <c r="W37" s="2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5">
      <c r="A38" s="2"/>
      <c r="B38" s="22"/>
      <c r="C38" s="22"/>
      <c r="D38" s="3" t="s">
        <v>20</v>
      </c>
      <c r="E38" s="5"/>
      <c r="F38" s="69"/>
      <c r="G38" s="23">
        <v>400.75</v>
      </c>
      <c r="H38" s="24">
        <v>406.20999999999992</v>
      </c>
      <c r="I38" s="24">
        <v>411.75189999999986</v>
      </c>
      <c r="J38" s="24">
        <v>417.37692849999985</v>
      </c>
      <c r="K38" s="25">
        <v>423.08633242749977</v>
      </c>
      <c r="L38" s="26">
        <v>428.88137741391222</v>
      </c>
      <c r="M38" s="24">
        <v>432.80269118805131</v>
      </c>
      <c r="N38" s="2"/>
      <c r="O38" s="35" t="s">
        <v>42</v>
      </c>
      <c r="P38" s="2"/>
      <c r="Q38" s="2"/>
      <c r="R38" s="2"/>
      <c r="S38" s="2"/>
      <c r="T38" s="2"/>
      <c r="U38" s="2"/>
      <c r="V38" s="2"/>
      <c r="W38" s="2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5">
      <c r="A39" s="2"/>
      <c r="B39" s="27"/>
      <c r="C39" s="27"/>
      <c r="D39" s="28" t="s">
        <v>10</v>
      </c>
      <c r="E39" s="5"/>
      <c r="F39" s="61">
        <v>0</v>
      </c>
      <c r="G39" s="23">
        <v>0</v>
      </c>
      <c r="H39" s="24">
        <v>0</v>
      </c>
      <c r="I39" s="24">
        <v>0</v>
      </c>
      <c r="J39" s="24">
        <v>60</v>
      </c>
      <c r="K39" s="25">
        <v>60</v>
      </c>
      <c r="L39" s="26">
        <v>60</v>
      </c>
      <c r="M39" s="24">
        <v>60</v>
      </c>
      <c r="N39" s="2"/>
      <c r="O39" s="35" t="s">
        <v>43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2"/>
      <c r="AG39" s="2"/>
      <c r="AH39" s="2"/>
      <c r="AI39" s="2"/>
      <c r="AJ39" s="2"/>
      <c r="AK39" s="1"/>
      <c r="AL39" s="2"/>
      <c r="AM39" s="2"/>
      <c r="AN39" s="2"/>
      <c r="AO39" s="2"/>
      <c r="AP39" s="1"/>
      <c r="AQ39" s="2"/>
    </row>
    <row r="40" spans="1:43" ht="15">
      <c r="A40" s="2"/>
      <c r="B40" s="27"/>
      <c r="C40" s="27"/>
      <c r="D40" s="28" t="s">
        <v>11</v>
      </c>
      <c r="E40" s="5"/>
      <c r="F40" s="61">
        <v>0.01</v>
      </c>
      <c r="G40" s="23">
        <v>0</v>
      </c>
      <c r="H40" s="24">
        <v>0</v>
      </c>
      <c r="I40" s="24">
        <v>0</v>
      </c>
      <c r="J40" s="24">
        <v>0</v>
      </c>
      <c r="K40" s="25">
        <v>0</v>
      </c>
      <c r="L40" s="26">
        <v>0</v>
      </c>
      <c r="M40" s="24">
        <v>0</v>
      </c>
      <c r="N40" s="2"/>
      <c r="O40" s="35" t="s">
        <v>44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2"/>
      <c r="AG40" s="2"/>
      <c r="AH40" s="2"/>
      <c r="AI40" s="2"/>
      <c r="AJ40" s="2"/>
      <c r="AK40" s="1"/>
      <c r="AL40" s="2"/>
      <c r="AM40" s="2"/>
      <c r="AN40" s="2"/>
      <c r="AO40" s="2"/>
      <c r="AP40" s="1"/>
      <c r="AQ40" s="2"/>
    </row>
    <row r="41" spans="1:43" ht="15">
      <c r="A41" s="2"/>
      <c r="B41" s="27"/>
      <c r="C41" s="27"/>
      <c r="D41" s="28" t="s">
        <v>12</v>
      </c>
      <c r="E41" s="5"/>
      <c r="F41" s="61">
        <v>0</v>
      </c>
      <c r="G41" s="23">
        <v>0</v>
      </c>
      <c r="H41" s="24">
        <v>0</v>
      </c>
      <c r="I41" s="24">
        <v>0</v>
      </c>
      <c r="J41" s="24">
        <v>0</v>
      </c>
      <c r="K41" s="25">
        <v>0</v>
      </c>
      <c r="L41" s="26">
        <v>0</v>
      </c>
      <c r="M41" s="24">
        <v>0</v>
      </c>
      <c r="N41" s="2"/>
      <c r="O41" s="35" t="s">
        <v>45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2"/>
      <c r="AG41" s="2"/>
      <c r="AH41" s="2"/>
      <c r="AI41" s="2"/>
      <c r="AJ41" s="2"/>
      <c r="AK41" s="1"/>
      <c r="AL41" s="2"/>
      <c r="AM41" s="2"/>
      <c r="AN41" s="2"/>
      <c r="AO41" s="2"/>
      <c r="AP41" s="1"/>
      <c r="AQ41" s="2"/>
    </row>
    <row r="42" spans="1:43" ht="15">
      <c r="A42" s="2"/>
      <c r="B42" s="27"/>
      <c r="C42" s="27"/>
      <c r="D42" s="28" t="s">
        <v>13</v>
      </c>
      <c r="E42" s="5"/>
      <c r="F42" s="61">
        <v>0</v>
      </c>
      <c r="G42" s="23">
        <v>0</v>
      </c>
      <c r="H42" s="24">
        <v>0</v>
      </c>
      <c r="I42" s="24">
        <v>31.241137499999979</v>
      </c>
      <c r="J42" s="24">
        <v>21.76107956249998</v>
      </c>
      <c r="K42" s="25">
        <v>22.537495755937467</v>
      </c>
      <c r="L42" s="26">
        <v>23.164223957559372</v>
      </c>
      <c r="M42" s="24">
        <v>22.070197721281843</v>
      </c>
      <c r="N42" s="2"/>
      <c r="O42" s="35" t="s">
        <v>46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"/>
      <c r="AF42" s="2"/>
      <c r="AG42" s="2"/>
      <c r="AH42" s="2"/>
      <c r="AI42" s="2"/>
      <c r="AJ42" s="2"/>
      <c r="AK42" s="1"/>
      <c r="AL42" s="2"/>
      <c r="AM42" s="2"/>
      <c r="AN42" s="2"/>
      <c r="AO42" s="2"/>
      <c r="AP42" s="1"/>
      <c r="AQ42" s="2"/>
    </row>
    <row r="43" spans="1:43" ht="15">
      <c r="A43" s="2"/>
      <c r="B43" s="27"/>
      <c r="C43" s="19"/>
      <c r="D43" s="4" t="s">
        <v>14</v>
      </c>
      <c r="E43" s="5"/>
      <c r="F43" s="32" t="s">
        <v>3</v>
      </c>
      <c r="G43" s="23">
        <v>400.75</v>
      </c>
      <c r="H43" s="24">
        <v>406.20999999999992</v>
      </c>
      <c r="I43" s="24">
        <v>442.99303749999984</v>
      </c>
      <c r="J43" s="24">
        <v>499.13800806249981</v>
      </c>
      <c r="K43" s="25">
        <v>505.62382818343724</v>
      </c>
      <c r="L43" s="26">
        <v>512.04560137147155</v>
      </c>
      <c r="M43" s="24">
        <v>514.87288890933314</v>
      </c>
      <c r="N43" s="2"/>
      <c r="O43" s="35" t="s">
        <v>47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"/>
      <c r="AF43" s="2"/>
      <c r="AG43" s="2"/>
      <c r="AH43" s="2"/>
      <c r="AI43" s="2"/>
      <c r="AJ43" s="2"/>
      <c r="AK43" s="1"/>
      <c r="AL43" s="2"/>
      <c r="AM43" s="2"/>
      <c r="AN43" s="2"/>
      <c r="AO43" s="2"/>
      <c r="AP43" s="1"/>
      <c r="AQ43" s="2"/>
    </row>
    <row r="44" spans="1:43" ht="15">
      <c r="A44" s="2"/>
      <c r="B44" s="27"/>
      <c r="C44" s="22"/>
      <c r="D44" s="3" t="s">
        <v>15</v>
      </c>
      <c r="E44" s="5"/>
      <c r="F44" s="61">
        <v>0.01</v>
      </c>
      <c r="G44" s="23">
        <v>130</v>
      </c>
      <c r="H44" s="24">
        <v>131.30000000000001</v>
      </c>
      <c r="I44" s="24">
        <v>132.613</v>
      </c>
      <c r="J44" s="24">
        <v>133.93912999999998</v>
      </c>
      <c r="K44" s="25">
        <v>135.27852129999999</v>
      </c>
      <c r="L44" s="26">
        <v>136.631306513</v>
      </c>
      <c r="M44" s="24">
        <v>137.99761957813001</v>
      </c>
      <c r="N44" s="2"/>
      <c r="O44" s="35" t="s">
        <v>48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"/>
      <c r="AE44" s="1"/>
      <c r="AF44" s="2"/>
      <c r="AG44" s="2"/>
      <c r="AH44" s="2"/>
      <c r="AI44" s="2"/>
      <c r="AJ44" s="1"/>
      <c r="AK44" s="1"/>
      <c r="AL44" s="2"/>
      <c r="AM44" s="2"/>
      <c r="AN44" s="2"/>
      <c r="AO44" s="1"/>
      <c r="AP44" s="1"/>
      <c r="AQ44" s="2"/>
    </row>
    <row r="45" spans="1:43" ht="15">
      <c r="A45" s="2"/>
      <c r="B45" s="27"/>
      <c r="C45" s="27"/>
      <c r="D45" s="3" t="s">
        <v>21</v>
      </c>
      <c r="E45" s="5"/>
      <c r="F45" s="61">
        <v>0</v>
      </c>
      <c r="G45" s="23">
        <v>120</v>
      </c>
      <c r="H45" s="24">
        <v>155.7396</v>
      </c>
      <c r="I45" s="24">
        <v>156.03960000000001</v>
      </c>
      <c r="J45" s="24">
        <v>156.3426</v>
      </c>
      <c r="K45" s="25">
        <v>156.64863</v>
      </c>
      <c r="L45" s="26">
        <v>156.95772030000001</v>
      </c>
      <c r="M45" s="24">
        <v>157.269901503</v>
      </c>
      <c r="N45" s="2"/>
      <c r="O45" s="35" t="s">
        <v>49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"/>
      <c r="AE45" s="1"/>
      <c r="AF45" s="2"/>
      <c r="AG45" s="2"/>
      <c r="AH45" s="2"/>
      <c r="AI45" s="2"/>
      <c r="AJ45" s="1"/>
      <c r="AK45" s="1"/>
      <c r="AL45" s="2"/>
      <c r="AM45" s="2"/>
      <c r="AN45" s="2"/>
      <c r="AO45" s="1"/>
      <c r="AP45" s="1"/>
      <c r="AQ45" s="2"/>
    </row>
    <row r="46" spans="1:43" ht="15">
      <c r="A46" s="2"/>
      <c r="B46" s="27"/>
      <c r="C46" s="27"/>
      <c r="D46" s="3" t="s">
        <v>22</v>
      </c>
      <c r="E46" s="5"/>
      <c r="F46" s="61">
        <v>0.02</v>
      </c>
      <c r="G46" s="23">
        <v>60</v>
      </c>
      <c r="H46" s="24">
        <v>61.2</v>
      </c>
      <c r="I46" s="24">
        <v>52.019999999999996</v>
      </c>
      <c r="J46" s="24">
        <v>42.448319999999995</v>
      </c>
      <c r="K46" s="25">
        <v>43.297286399999997</v>
      </c>
      <c r="L46" s="26">
        <v>44.163232128000004</v>
      </c>
      <c r="M46" s="24">
        <v>67.56974515584001</v>
      </c>
      <c r="N46" s="2"/>
      <c r="O46" s="35" t="s">
        <v>50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>
      <c r="A47" s="2"/>
      <c r="B47" s="27"/>
      <c r="C47" s="27"/>
      <c r="D47" s="3" t="s">
        <v>23</v>
      </c>
      <c r="E47" s="5"/>
      <c r="F47" s="61">
        <v>0</v>
      </c>
      <c r="G47" s="23">
        <v>24</v>
      </c>
      <c r="H47" s="24">
        <v>24</v>
      </c>
      <c r="I47" s="24">
        <v>24</v>
      </c>
      <c r="J47" s="24">
        <v>24</v>
      </c>
      <c r="K47" s="25">
        <v>24</v>
      </c>
      <c r="L47" s="26">
        <v>24</v>
      </c>
      <c r="M47" s="24">
        <v>24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>
      <c r="A48" s="2"/>
      <c r="B48" s="27"/>
      <c r="C48" s="27"/>
      <c r="D48" s="28" t="s">
        <v>16</v>
      </c>
      <c r="E48" s="5"/>
      <c r="F48" s="61">
        <v>0.01</v>
      </c>
      <c r="G48" s="23">
        <v>40</v>
      </c>
      <c r="H48" s="24">
        <v>40.4</v>
      </c>
      <c r="I48" s="24">
        <v>40.804000000000002</v>
      </c>
      <c r="J48" s="24">
        <v>41.212039999999995</v>
      </c>
      <c r="K48" s="25">
        <v>41.624160400000001</v>
      </c>
      <c r="L48" s="26">
        <v>42.040402004000001</v>
      </c>
      <c r="M48" s="24">
        <v>42.460806024040004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>
      <c r="A49" s="2"/>
      <c r="B49" s="27"/>
      <c r="C49" s="27"/>
      <c r="D49" s="3" t="s">
        <v>17</v>
      </c>
      <c r="E49" s="5"/>
      <c r="F49" s="61">
        <v>0.01</v>
      </c>
      <c r="G49" s="23">
        <v>0</v>
      </c>
      <c r="H49" s="24">
        <v>505</v>
      </c>
      <c r="I49" s="24">
        <v>0</v>
      </c>
      <c r="J49" s="24">
        <v>0</v>
      </c>
      <c r="K49" s="25">
        <v>0</v>
      </c>
      <c r="L49" s="26">
        <v>0</v>
      </c>
      <c r="M49" s="24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>
      <c r="A50" s="2"/>
      <c r="B50" s="27"/>
      <c r="C50" s="19"/>
      <c r="D50" s="4" t="s">
        <v>18</v>
      </c>
      <c r="E50" s="5"/>
      <c r="F50" s="32" t="s">
        <v>3</v>
      </c>
      <c r="G50" s="23">
        <v>374</v>
      </c>
      <c r="H50" s="24">
        <v>917.63959999999997</v>
      </c>
      <c r="I50" s="24">
        <v>405.47659999999996</v>
      </c>
      <c r="J50" s="24">
        <v>397.94209000000001</v>
      </c>
      <c r="K50" s="25">
        <v>400.8485981</v>
      </c>
      <c r="L50" s="26">
        <v>403.79266094500002</v>
      </c>
      <c r="M50" s="24">
        <v>429.29807226100996</v>
      </c>
      <c r="N50" s="2"/>
      <c r="O50" s="16"/>
      <c r="P50" s="16"/>
      <c r="Q50" s="16"/>
      <c r="R50" s="16"/>
      <c r="S50" s="16"/>
      <c r="T50" s="16"/>
      <c r="U50" s="16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>
      <c r="A51" s="2"/>
      <c r="B51" s="19"/>
      <c r="C51" s="4"/>
      <c r="D51" s="4" t="s">
        <v>19</v>
      </c>
      <c r="E51" s="5"/>
      <c r="F51" s="32" t="s">
        <v>3</v>
      </c>
      <c r="G51" s="23">
        <v>26.75</v>
      </c>
      <c r="H51" s="24">
        <v>-511.42960000000005</v>
      </c>
      <c r="I51" s="24">
        <v>37.516437499999881</v>
      </c>
      <c r="J51" s="24">
        <v>101.1959180624998</v>
      </c>
      <c r="K51" s="25">
        <v>104.77523008343724</v>
      </c>
      <c r="L51" s="26">
        <v>108.25294042647153</v>
      </c>
      <c r="M51" s="24">
        <v>85.574816648323178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>
      <c r="A52" s="2"/>
      <c r="B52" s="3"/>
      <c r="C52" s="4"/>
      <c r="D52" s="4" t="s">
        <v>24</v>
      </c>
      <c r="E52" s="5"/>
      <c r="F52" s="32" t="s">
        <v>3</v>
      </c>
      <c r="G52" s="23">
        <v>600</v>
      </c>
      <c r="H52" s="24">
        <v>91.570399999999836</v>
      </c>
      <c r="I52" s="24">
        <v>129.54468949999972</v>
      </c>
      <c r="J52" s="24">
        <v>231.38833100999952</v>
      </c>
      <c r="K52" s="25">
        <v>337.32050274848672</v>
      </c>
      <c r="L52" s="26">
        <v>447.26004568870064</v>
      </c>
      <c r="M52" s="24">
        <v>535.07116256546726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>
      <c r="A53" s="2"/>
      <c r="B53" s="3"/>
      <c r="C53" s="4"/>
      <c r="D53" s="4" t="s">
        <v>25</v>
      </c>
      <c r="E53" s="4"/>
      <c r="F53" s="4"/>
      <c r="G53" s="23"/>
      <c r="H53" s="24">
        <v>2532.9630999999999</v>
      </c>
      <c r="I53" s="24">
        <v>2444.6115</v>
      </c>
      <c r="J53" s="24">
        <v>2354.9254000000001</v>
      </c>
      <c r="K53" s="25">
        <v>2263.8849</v>
      </c>
      <c r="L53" s="26">
        <v>2171.4694</v>
      </c>
      <c r="M53" s="24">
        <v>2077.6581000000001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4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43" ht="15">
      <c r="O55" s="35"/>
    </row>
    <row r="56" spans="1:43" ht="15">
      <c r="O56" s="35"/>
    </row>
    <row r="57" spans="1:43" ht="15">
      <c r="O57" s="35"/>
    </row>
  </sheetData>
  <mergeCells count="2">
    <mergeCell ref="O32:W32"/>
    <mergeCell ref="O34:W34"/>
  </mergeCells>
  <phoneticPr fontId="1"/>
  <hyperlinks>
    <hyperlink ref="O32" r:id="rId1" xr:uid="{00000000-0004-0000-0000-000000000000}"/>
    <hyperlink ref="O34" r:id="rId2" xr:uid="{00000000-0004-0000-0000-000001000000}"/>
    <hyperlink ref="O37" r:id="rId3" display="https://diamond-fudosan.jp/articles/-/1110252" xr:uid="{00000000-0004-0000-0000-000002000000}"/>
    <hyperlink ref="O38" r:id="rId4" display="https://diamond-fudosan.jp/articles/-/1110129" xr:uid="{00000000-0004-0000-0000-000003000000}"/>
    <hyperlink ref="O39" r:id="rId5" display="http://diamond-fudosan.jp/articles/-/1110731" xr:uid="{00000000-0004-0000-0000-000004000000}"/>
    <hyperlink ref="O40" r:id="rId6" display="https://diamond-fudosan.jp/articles/-/1110047" xr:uid="{00000000-0004-0000-0000-000005000000}"/>
    <hyperlink ref="O41" r:id="rId7" display="https://diamond-fudosan.jp/articles/-/1110144" xr:uid="{00000000-0004-0000-0000-000006000000}"/>
    <hyperlink ref="O42" r:id="rId8" display="https://diamond-fudosan.jp/articles/-/1110046" xr:uid="{00000000-0004-0000-0000-000007000000}"/>
    <hyperlink ref="O43" r:id="rId9" display="http://diamond-fudosan.jp/articles/-/1110049" xr:uid="{00000000-0004-0000-0000-000008000000}"/>
    <hyperlink ref="O44" r:id="rId10" display="http://diamond-fudosan.jp/articles/-/1110048" xr:uid="{00000000-0004-0000-0000-000009000000}"/>
    <hyperlink ref="O45" r:id="rId11" display="https://diamond-fudosan.jp/articles/-/1110184" xr:uid="{00000000-0004-0000-0000-00000A000000}"/>
    <hyperlink ref="O46" r:id="rId12" display="https://diamond-fudosan.jp/articles/-/1110050" xr:uid="{00000000-0004-0000-0000-00000B000000}"/>
  </hyperlinks>
  <pageMargins left="0.78700000000000003" right="0.78700000000000003" top="0.98399999999999999" bottom="0.98399999999999999" header="0.51200000000000001" footer="0.51200000000000001"/>
  <pageSetup paperSize="9" orientation="portrait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キャッシュフロー表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2000-12-12T03:55:15Z</dcterms:created>
  <dcterms:modified xsi:type="dcterms:W3CDTF">2020-09-15T10:47:17Z</dcterms:modified>
</cp:coreProperties>
</file>